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5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6AB362DB-F152-4C8B-80DD-16AD37B805F4}" xr6:coauthVersionLast="47" xr6:coauthVersionMax="47" xr10:uidLastSave="{00000000-0000-0000-0000-000000000000}"/>
  <bookViews>
    <workbookView xWindow="-120" yWindow="-120" windowWidth="29040" windowHeight="15720" tabRatio="908" xr2:uid="{00000000-000D-0000-FFFF-FFFF00000000}"/>
  </bookViews>
  <sheets>
    <sheet name="1.1.1" sheetId="1" r:id="rId1"/>
    <sheet name="1.1.2" sheetId="31" r:id="rId2"/>
    <sheet name="1.1.3" sheetId="3" r:id="rId3"/>
    <sheet name="1.1.4" sheetId="4" r:id="rId4"/>
    <sheet name="1.1.5" sheetId="29" r:id="rId5"/>
    <sheet name="1.1.6" sheetId="7" r:id="rId6"/>
    <sheet name="1.1.6.1" sheetId="11" r:id="rId7"/>
    <sheet name="1.1.6.2" sheetId="12" r:id="rId8"/>
    <sheet name="1.1.7" sheetId="9" r:id="rId9"/>
    <sheet name="1.1.7.1" sheetId="10" r:id="rId10"/>
    <sheet name="1.1.7.2" sheetId="14" r:id="rId11"/>
    <sheet name="1.1.8" sheetId="15" r:id="rId12"/>
    <sheet name="1.1.9" sheetId="16" r:id="rId13"/>
    <sheet name=" 1.1.10" sheetId="26" r:id="rId14"/>
    <sheet name=" 1.1.11" sheetId="27" r:id="rId15"/>
    <sheet name="1.2.1" sheetId="19" r:id="rId16"/>
    <sheet name="1.2.2" sheetId="20" r:id="rId17"/>
    <sheet name="1.2.3" sheetId="21" r:id="rId18"/>
    <sheet name="1.3.1 " sheetId="25" r:id="rId19"/>
    <sheet name="1.4.1  " sheetId="36" r:id="rId20"/>
    <sheet name="1.4.2" sheetId="37" r:id="rId21"/>
  </sheets>
  <externalReferences>
    <externalReference r:id="rId22"/>
    <externalReference r:id="rId23"/>
  </externalReferences>
  <definedNames>
    <definedName name="_xlnm._FilterDatabase" localSheetId="13" hidden="1">' 1.1.10'!$A$7:$H$66</definedName>
    <definedName name="_xlnm._FilterDatabase" localSheetId="14" hidden="1">' 1.1.11'!$A$7:$M$66</definedName>
    <definedName name="_xlnm._FilterDatabase" localSheetId="1" hidden="1">'1.1.2'!$A$7:$C$34</definedName>
    <definedName name="_xlnm._FilterDatabase" localSheetId="2" hidden="1">'1.1.3'!$A$6</definedName>
    <definedName name="_xlnm._FilterDatabase" localSheetId="4" hidden="1">'1.1.5'!$A$7:$I$38</definedName>
    <definedName name="_xlnm._FilterDatabase" localSheetId="5" hidden="1">'1.1.6'!$A$7:$I$38</definedName>
    <definedName name="_xlnm._FilterDatabase" localSheetId="6" hidden="1">'1.1.6.1'!$A$7:$I$38</definedName>
    <definedName name="_xlnm._FilterDatabase" localSheetId="7" hidden="1">'1.1.6.2'!$A$8:$I$39</definedName>
    <definedName name="_xlnm._FilterDatabase" localSheetId="8" hidden="1">'1.1.7'!$A$7:$N$38</definedName>
    <definedName name="_xlnm._FilterDatabase" localSheetId="9" hidden="1">'1.1.7.1'!$A$7:$N$38</definedName>
    <definedName name="_xlnm._FilterDatabase" localSheetId="10" hidden="1">'1.1.7.2'!$A$8:$N$39</definedName>
    <definedName name="_xlnm._FilterDatabase" localSheetId="11" hidden="1">'1.1.8'!$A$8:$E$39</definedName>
    <definedName name="_xlnm._FilterDatabase" localSheetId="12" hidden="1">'1.1.9'!$A$8:$E$39</definedName>
    <definedName name="_xlnm._FilterDatabase" localSheetId="16" hidden="1">'1.2.2'!$A$8:$E$39</definedName>
    <definedName name="_xlnm._FilterDatabase" localSheetId="17" hidden="1">'1.2.3'!$A$8:$E$39</definedName>
    <definedName name="_xlnm._FilterDatabase" localSheetId="18" hidden="1">'1.3.1 '!$A$9:$F$9</definedName>
    <definedName name="_xlnm._FilterDatabase" localSheetId="19" hidden="1">'1.4.1  '!$A$9:$E$14</definedName>
    <definedName name="_xlnm._FilterDatabase" localSheetId="20" hidden="1">'1.4.2'!$A$7:$K$10</definedName>
    <definedName name="_xlnm.Print_Area" localSheetId="3">'1.1.4'!$A$1:$M$24</definedName>
    <definedName name="_xlnm.Print_Area" localSheetId="16">'1.2.2'!$A$1:$J$26</definedName>
    <definedName name="_xlnm.Print_Area" localSheetId="17">'1.2.3'!$A$1:$R$30</definedName>
    <definedName name="Materiales_peligrosos" localSheetId="19">'[1]1.1.3'!#REF!</definedName>
    <definedName name="Materiales_peligrosos" localSheetId="20">'[1]1.1.3'!#REF!</definedName>
    <definedName name="Materiales_peligrosos">'1.1.3'!#REF!</definedName>
    <definedName name="pro" localSheetId="19">'[2]1.1.3'!#REF!</definedName>
    <definedName name="pro" localSheetId="20">'[2]1.1.3'!#REF!</definedName>
    <definedName name="pro">'1.1.3'!#REF!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7" l="1"/>
  <c r="F11" i="25" l="1"/>
  <c r="F40" i="29" l="1"/>
  <c r="H7" i="29"/>
  <c r="D11" i="1" l="1"/>
  <c r="D12" i="1"/>
  <c r="D13" i="1"/>
  <c r="D14" i="1"/>
  <c r="D15" i="1"/>
  <c r="C75" i="27" l="1"/>
  <c r="D75" i="27"/>
  <c r="E75" i="27"/>
  <c r="F75" i="27"/>
  <c r="G75" i="27"/>
  <c r="H75" i="27"/>
  <c r="I75" i="27"/>
  <c r="J75" i="27"/>
  <c r="K75" i="27"/>
  <c r="L75" i="27"/>
  <c r="B75" i="27"/>
  <c r="M73" i="27"/>
  <c r="C75" i="26"/>
  <c r="D75" i="26"/>
  <c r="E75" i="26"/>
  <c r="F75" i="26"/>
  <c r="H75" i="26"/>
  <c r="B75" i="26"/>
  <c r="G73" i="26"/>
  <c r="M72" i="27" l="1"/>
  <c r="G72" i="26"/>
  <c r="M71" i="27" l="1"/>
  <c r="G71" i="26"/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B38" i="31" l="1"/>
  <c r="C35" i="31" s="1"/>
  <c r="C30" i="1"/>
  <c r="C36" i="31" l="1"/>
  <c r="D15" i="20" l="1"/>
  <c r="M70" i="27" l="1"/>
  <c r="G69" i="26"/>
  <c r="G70" i="26"/>
  <c r="B22" i="4" l="1"/>
  <c r="M68" i="27" l="1"/>
  <c r="G68" i="26"/>
  <c r="M67" i="27" l="1"/>
  <c r="G67" i="26"/>
  <c r="B10" i="4" l="1"/>
  <c r="M65" i="27" l="1"/>
  <c r="G65" i="26"/>
  <c r="M69" i="27" l="1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E12" i="37" l="1"/>
  <c r="D12" i="37"/>
  <c r="H7" i="37" s="1"/>
  <c r="C12" i="37"/>
  <c r="B12" i="37"/>
  <c r="F7" i="37" s="1"/>
  <c r="C13" i="36"/>
  <c r="B13" i="36"/>
  <c r="G7" i="37" l="1"/>
  <c r="H10" i="37"/>
  <c r="D11" i="36"/>
  <c r="D12" i="36"/>
  <c r="D9" i="36"/>
  <c r="D10" i="36"/>
  <c r="E11" i="36"/>
  <c r="E12" i="36"/>
  <c r="E9" i="36"/>
  <c r="E10" i="36"/>
  <c r="I10" i="37"/>
  <c r="I7" i="37"/>
  <c r="G9" i="37"/>
  <c r="I9" i="37"/>
  <c r="K12" i="37"/>
  <c r="J12" i="37"/>
  <c r="H9" i="37"/>
  <c r="F10" i="37"/>
  <c r="G10" i="37"/>
  <c r="F8" i="37"/>
  <c r="F12" i="37" s="1"/>
  <c r="F9" i="37"/>
  <c r="H8" i="37"/>
  <c r="I8" i="37"/>
  <c r="G12" i="37" l="1"/>
  <c r="I12" i="37"/>
  <c r="H12" i="37"/>
  <c r="E13" i="36"/>
  <c r="D13" i="36"/>
  <c r="M64" i="27"/>
  <c r="G64" i="26"/>
  <c r="G7" i="11" l="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M63" i="27" l="1"/>
  <c r="M62" i="27"/>
  <c r="G63" i="26"/>
  <c r="G62" i="26"/>
  <c r="M60" i="27" l="1"/>
  <c r="M61" i="27"/>
  <c r="M66" i="27"/>
  <c r="G66" i="26"/>
  <c r="G7" i="4" l="1"/>
  <c r="G61" i="26" l="1"/>
  <c r="G60" i="26" l="1"/>
  <c r="C24" i="1"/>
  <c r="M59" i="27"/>
  <c r="G59" i="26"/>
  <c r="B41" i="20" l="1"/>
  <c r="C8" i="3" l="1"/>
  <c r="D11" i="3" s="1"/>
  <c r="M58" i="27"/>
  <c r="G58" i="26"/>
  <c r="C41" i="20"/>
  <c r="C41" i="21"/>
  <c r="B41" i="21"/>
  <c r="C10" i="1"/>
  <c r="D8" i="21"/>
  <c r="D24" i="21"/>
  <c r="D9" i="21"/>
  <c r="D25" i="21"/>
  <c r="D10" i="21"/>
  <c r="D26" i="21"/>
  <c r="D11" i="21"/>
  <c r="D27" i="21"/>
  <c r="D12" i="21"/>
  <c r="D28" i="21"/>
  <c r="D13" i="21"/>
  <c r="D29" i="21"/>
  <c r="D14" i="21"/>
  <c r="D30" i="21"/>
  <c r="D15" i="21"/>
  <c r="D31" i="21"/>
  <c r="D16" i="21"/>
  <c r="D32" i="21"/>
  <c r="D17" i="21"/>
  <c r="D33" i="21"/>
  <c r="D18" i="21"/>
  <c r="D34" i="21"/>
  <c r="D19" i="21"/>
  <c r="D35" i="21"/>
  <c r="D20" i="21"/>
  <c r="D36" i="21"/>
  <c r="D21" i="21"/>
  <c r="D37" i="21"/>
  <c r="D22" i="21"/>
  <c r="D38" i="21"/>
  <c r="D23" i="21"/>
  <c r="D39" i="21"/>
  <c r="M57" i="27"/>
  <c r="G57" i="26"/>
  <c r="M22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E17" i="25"/>
  <c r="C17" i="25"/>
  <c r="M9" i="27"/>
  <c r="M10" i="27"/>
  <c r="M11" i="27"/>
  <c r="M12" i="27"/>
  <c r="M13" i="27"/>
  <c r="M14" i="27"/>
  <c r="M15" i="27"/>
  <c r="M17" i="27"/>
  <c r="M18" i="27"/>
  <c r="M19" i="27"/>
  <c r="M20" i="27"/>
  <c r="M21" i="27"/>
  <c r="M22" i="27"/>
  <c r="M33" i="27"/>
  <c r="M42" i="27"/>
  <c r="M50" i="27"/>
  <c r="M8" i="27"/>
  <c r="M16" i="27"/>
  <c r="M23" i="27"/>
  <c r="M24" i="27"/>
  <c r="M25" i="27"/>
  <c r="M27" i="27"/>
  <c r="M30" i="27"/>
  <c r="M31" i="27"/>
  <c r="M34" i="27"/>
  <c r="M35" i="27"/>
  <c r="M36" i="27"/>
  <c r="M37" i="27"/>
  <c r="M38" i="27"/>
  <c r="M39" i="27"/>
  <c r="M40" i="27"/>
  <c r="M41" i="27"/>
  <c r="M43" i="27"/>
  <c r="M45" i="27"/>
  <c r="M46" i="27"/>
  <c r="M47" i="27"/>
  <c r="M51" i="27"/>
  <c r="M52" i="27"/>
  <c r="M53" i="27"/>
  <c r="M54" i="27"/>
  <c r="M55" i="27"/>
  <c r="M56" i="27"/>
  <c r="M28" i="27"/>
  <c r="M29" i="27"/>
  <c r="M49" i="27"/>
  <c r="M32" i="27"/>
  <c r="M44" i="27"/>
  <c r="M26" i="27"/>
  <c r="M48" i="27"/>
  <c r="G55" i="26"/>
  <c r="G56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7" i="26"/>
  <c r="M7" i="27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B41" i="16"/>
  <c r="C41" i="16"/>
  <c r="C22" i="4"/>
  <c r="D22" i="4"/>
  <c r="E22" i="4"/>
  <c r="F22" i="4"/>
  <c r="G22" i="4"/>
  <c r="H22" i="4"/>
  <c r="I22" i="4"/>
  <c r="J22" i="4"/>
  <c r="K22" i="4"/>
  <c r="L22" i="4"/>
  <c r="M20" i="4"/>
  <c r="M19" i="4"/>
  <c r="G8" i="4"/>
  <c r="C10" i="4"/>
  <c r="D10" i="4"/>
  <c r="E10" i="4"/>
  <c r="F10" i="4"/>
  <c r="H10" i="4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G40" i="29"/>
  <c r="C40" i="29"/>
  <c r="D40" i="29"/>
  <c r="E40" i="29"/>
  <c r="B40" i="29"/>
  <c r="H40" i="7"/>
  <c r="F40" i="7"/>
  <c r="E40" i="7"/>
  <c r="D40" i="7"/>
  <c r="C40" i="7"/>
  <c r="B40" i="7"/>
  <c r="M7" i="9"/>
  <c r="J40" i="9"/>
  <c r="K40" i="9"/>
  <c r="L40" i="9"/>
  <c r="G40" i="9"/>
  <c r="F40" i="9"/>
  <c r="C40" i="9"/>
  <c r="E40" i="9"/>
  <c r="I40" i="9"/>
  <c r="H40" i="9"/>
  <c r="D40" i="9"/>
  <c r="B40" i="9"/>
  <c r="H40" i="11"/>
  <c r="F40" i="11"/>
  <c r="E40" i="11"/>
  <c r="D40" i="11"/>
  <c r="C40" i="11"/>
  <c r="B40" i="11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J40" i="10"/>
  <c r="K40" i="10"/>
  <c r="L40" i="10"/>
  <c r="G40" i="10"/>
  <c r="F40" i="10"/>
  <c r="C40" i="10"/>
  <c r="E40" i="10"/>
  <c r="I40" i="10"/>
  <c r="H40" i="10"/>
  <c r="D40" i="10"/>
  <c r="B40" i="10"/>
  <c r="H41" i="12"/>
  <c r="F41" i="12"/>
  <c r="E41" i="12"/>
  <c r="D41" i="12"/>
  <c r="C41" i="12"/>
  <c r="B41" i="12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J41" i="14"/>
  <c r="K41" i="14"/>
  <c r="L41" i="14"/>
  <c r="G41" i="14"/>
  <c r="F41" i="14"/>
  <c r="C41" i="14"/>
  <c r="E41" i="14"/>
  <c r="I41" i="14"/>
  <c r="H41" i="14"/>
  <c r="D41" i="14"/>
  <c r="B41" i="14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B41" i="15"/>
  <c r="C41" i="15"/>
  <c r="D11" i="19"/>
  <c r="B13" i="19"/>
  <c r="C13" i="19"/>
  <c r="D9" i="19"/>
  <c r="D39" i="20"/>
  <c r="D8" i="20"/>
  <c r="D9" i="20"/>
  <c r="D10" i="20"/>
  <c r="D11" i="20"/>
  <c r="D12" i="20"/>
  <c r="D13" i="20"/>
  <c r="D14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13" i="25" l="1"/>
  <c r="M75" i="27"/>
  <c r="G75" i="26"/>
  <c r="F9" i="25"/>
  <c r="D11" i="25"/>
  <c r="D13" i="3"/>
  <c r="C7" i="31"/>
  <c r="C38" i="31" s="1"/>
  <c r="C17" i="31"/>
  <c r="F15" i="25"/>
  <c r="F13" i="25"/>
  <c r="C15" i="3"/>
  <c r="D8" i="3" s="1"/>
  <c r="G40" i="7"/>
  <c r="D9" i="25"/>
  <c r="M41" i="14"/>
  <c r="M40" i="10"/>
  <c r="G40" i="11"/>
  <c r="M40" i="9"/>
  <c r="D10" i="3"/>
  <c r="D12" i="3"/>
  <c r="C16" i="31"/>
  <c r="C15" i="31"/>
  <c r="D15" i="25"/>
  <c r="C10" i="31"/>
  <c r="C11" i="31"/>
  <c r="G10" i="4"/>
  <c r="E11" i="4" s="1"/>
  <c r="M22" i="4"/>
  <c r="B23" i="4" s="1"/>
  <c r="D13" i="19"/>
  <c r="C14" i="19" s="1"/>
  <c r="D41" i="16"/>
  <c r="C42" i="16" s="1"/>
  <c r="D41" i="15"/>
  <c r="C42" i="15" s="1"/>
  <c r="H40" i="29"/>
  <c r="F41" i="29" s="1"/>
  <c r="C28" i="31"/>
  <c r="C20" i="31"/>
  <c r="C21" i="31"/>
  <c r="C12" i="31"/>
  <c r="C23" i="31"/>
  <c r="C9" i="31"/>
  <c r="C14" i="31"/>
  <c r="C8" i="31"/>
  <c r="C25" i="31"/>
  <c r="C32" i="31"/>
  <c r="C19" i="31"/>
  <c r="C27" i="31"/>
  <c r="C26" i="31"/>
  <c r="D41" i="21"/>
  <c r="B42" i="21" s="1"/>
  <c r="G41" i="12"/>
  <c r="C22" i="31"/>
  <c r="C34" i="31"/>
  <c r="C30" i="31"/>
  <c r="C31" i="31"/>
  <c r="C24" i="31"/>
  <c r="C13" i="31"/>
  <c r="C33" i="31"/>
  <c r="C18" i="31"/>
  <c r="C29" i="31"/>
  <c r="C17" i="1"/>
  <c r="D41" i="20"/>
  <c r="G41" i="29" l="1"/>
  <c r="C41" i="29"/>
  <c r="D41" i="29"/>
  <c r="E41" i="29"/>
  <c r="C23" i="4"/>
  <c r="D23" i="4"/>
  <c r="L23" i="4"/>
  <c r="J23" i="4"/>
  <c r="I23" i="4"/>
  <c r="G23" i="4"/>
  <c r="K23" i="4"/>
  <c r="F23" i="4"/>
  <c r="D11" i="4"/>
  <c r="M23" i="4"/>
  <c r="B11" i="4"/>
  <c r="G11" i="4"/>
  <c r="H11" i="4"/>
  <c r="F11" i="4"/>
  <c r="C11" i="4"/>
  <c r="B41" i="29"/>
  <c r="B14" i="19"/>
  <c r="D6" i="3"/>
  <c r="C42" i="20"/>
  <c r="B42" i="20"/>
  <c r="F17" i="25"/>
  <c r="D17" i="25"/>
  <c r="C42" i="21"/>
  <c r="D42" i="21" s="1"/>
  <c r="B42" i="16"/>
  <c r="D42" i="16" s="1"/>
  <c r="B42" i="15"/>
  <c r="D42" i="15" s="1"/>
  <c r="C34" i="1"/>
  <c r="D32" i="1" s="1"/>
  <c r="D30" i="1"/>
  <c r="D24" i="1"/>
  <c r="D10" i="1" l="1"/>
  <c r="D42" i="20"/>
  <c r="D17" i="1"/>
  <c r="D34" i="1" l="1"/>
</calcChain>
</file>

<file path=xl/sharedStrings.xml><?xml version="1.0" encoding="utf-8"?>
<sst xmlns="http://schemas.openxmlformats.org/spreadsheetml/2006/main" count="1091" uniqueCount="282">
  <si>
    <t>GI</t>
  </si>
  <si>
    <t>%</t>
  </si>
  <si>
    <t>S-3</t>
  </si>
  <si>
    <t>S-2</t>
  </si>
  <si>
    <t>S-1</t>
  </si>
  <si>
    <t>S-4</t>
  </si>
  <si>
    <t>S-5</t>
  </si>
  <si>
    <t>S-6</t>
  </si>
  <si>
    <t>R-2</t>
  </si>
  <si>
    <t>R-3</t>
  </si>
  <si>
    <t>R-4</t>
  </si>
  <si>
    <t>R-5</t>
  </si>
  <si>
    <t>R-6</t>
  </si>
  <si>
    <t>T-2</t>
  </si>
  <si>
    <t>T-3</t>
  </si>
  <si>
    <t>C-3</t>
  </si>
  <si>
    <t>C-2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</si>
  <si>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</si>
  <si>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</si>
  <si>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</si>
  <si>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</si>
  <si>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</si>
  <si>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</si>
  <si>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</si>
  <si>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</si>
  <si>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</si>
  <si>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</si>
  <si>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</si>
  <si>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</si>
  <si>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</si>
  <si>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</si>
  <si>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</si>
  <si>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</si>
  <si>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</si>
  <si>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</si>
  <si>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</si>
  <si>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</si>
  <si>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</si>
  <si>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</si>
  <si>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</si>
  <si>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</si>
  <si>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</si>
  <si>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</si>
  <si>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</si>
  <si>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</si>
  <si>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</si>
  <si>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</si>
  <si>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 xml:space="preserve">  </t>
  </si>
  <si>
    <t>Estado de México</t>
  </si>
  <si>
    <t>Vehículo</t>
  </si>
  <si>
    <t>Clase</t>
  </si>
  <si>
    <t>Total Nacional</t>
  </si>
  <si>
    <t>Camión de dos ejes</t>
  </si>
  <si>
    <t>Tractocamión de dos ejes</t>
  </si>
  <si>
    <t>Tractocamión de tres ejes</t>
  </si>
  <si>
    <t>Otros</t>
  </si>
  <si>
    <t>Semirremolque de un eje</t>
  </si>
  <si>
    <t>Semirremolque de dos ejes</t>
  </si>
  <si>
    <t>Remolque de dos ejes</t>
  </si>
  <si>
    <t>Remolque de tres ejes</t>
  </si>
  <si>
    <t>Remolque de cuatro ejes</t>
  </si>
  <si>
    <t>Remolque de cinco ejes</t>
  </si>
  <si>
    <t>Remolque de seis ejes</t>
  </si>
  <si>
    <t>Total</t>
  </si>
  <si>
    <t xml:space="preserve">Caballete                                     </t>
  </si>
  <si>
    <t xml:space="preserve">Caja                                       </t>
  </si>
  <si>
    <t>Caja cerrada</t>
  </si>
  <si>
    <t xml:space="preserve">Caja abierta                                </t>
  </si>
  <si>
    <t xml:space="preserve">Estacas                                      </t>
  </si>
  <si>
    <t xml:space="preserve">Jaula                                            </t>
  </si>
  <si>
    <t xml:space="preserve">Media redila                                      </t>
  </si>
  <si>
    <t xml:space="preserve">Pallet o Celdillas                                </t>
  </si>
  <si>
    <t xml:space="preserve">Plataforma                                       </t>
  </si>
  <si>
    <t xml:space="preserve">Redilas                                          </t>
  </si>
  <si>
    <t xml:space="preserve">Revolvedora                                     </t>
  </si>
  <si>
    <t xml:space="preserve">Semicaja                                      </t>
  </si>
  <si>
    <t xml:space="preserve">Tanque                                           </t>
  </si>
  <si>
    <t xml:space="preserve">Tolva                                             </t>
  </si>
  <si>
    <t xml:space="preserve">Tractor                                    </t>
  </si>
  <si>
    <t xml:space="preserve">Volteo                                          </t>
  </si>
  <si>
    <t xml:space="preserve">Volteo desmontable                           </t>
  </si>
  <si>
    <t>Materiales peligrosos</t>
  </si>
  <si>
    <t>Automóviles sin rodar</t>
  </si>
  <si>
    <t>Fondos y valores</t>
  </si>
  <si>
    <t>Vehículos voluminosos</t>
  </si>
  <si>
    <t>Diesel</t>
  </si>
  <si>
    <t>Gasolina</t>
  </si>
  <si>
    <t>Gas</t>
  </si>
  <si>
    <t>1.4. Producción</t>
  </si>
  <si>
    <t>En combinación con T-2</t>
  </si>
  <si>
    <t>En combinación con T-3</t>
  </si>
  <si>
    <t>Pequeña</t>
  </si>
  <si>
    <t>Mediana</t>
  </si>
  <si>
    <t>Grande</t>
  </si>
  <si>
    <t>31 a 100</t>
  </si>
  <si>
    <t>6 a 30</t>
  </si>
  <si>
    <t>1 a 5</t>
  </si>
  <si>
    <t>más de 100</t>
  </si>
  <si>
    <t xml:space="preserve"> </t>
  </si>
  <si>
    <t>Unidades motrices</t>
  </si>
  <si>
    <t>Unidades de arrastre</t>
  </si>
  <si>
    <t>Semirremolque de tres ejes</t>
  </si>
  <si>
    <t>Semirremolque de cuatro ejes</t>
  </si>
  <si>
    <t>Semirremolque de cinco ejes</t>
  </si>
  <si>
    <t>Semirremolque de seis ejes</t>
  </si>
  <si>
    <t xml:space="preserve">Caja refrigerador                       </t>
  </si>
  <si>
    <t xml:space="preserve">Cama B o cuello G                                 </t>
  </si>
  <si>
    <t>Chasís portacontenedor</t>
  </si>
  <si>
    <t xml:space="preserve">Equipo especializado                                   </t>
  </si>
  <si>
    <t xml:space="preserve">Estaca o plataforma                                   </t>
  </si>
  <si>
    <t>Redilas o plataforma</t>
  </si>
  <si>
    <t xml:space="preserve">Plataforma con grúa                                 </t>
  </si>
  <si>
    <t>Plataforma o jaula</t>
  </si>
  <si>
    <t>Grúa industrial</t>
  </si>
  <si>
    <t xml:space="preserve">Tanque o redilas                             </t>
  </si>
  <si>
    <t xml:space="preserve">Góndola madrina                                 </t>
  </si>
  <si>
    <t>Semirremolques</t>
  </si>
  <si>
    <t>Remolques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</si>
  <si>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</si>
  <si>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</si>
  <si>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</si>
  <si>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</si>
  <si>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</si>
  <si>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</si>
  <si>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</si>
  <si>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</si>
  <si>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</si>
  <si>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</si>
  <si>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</si>
  <si>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</si>
  <si>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</si>
  <si>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</si>
  <si>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</si>
  <si>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</si>
  <si>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</si>
  <si>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</si>
  <si>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</si>
  <si>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</si>
  <si>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</si>
  <si>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</si>
  <si>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</si>
  <si>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</si>
  <si>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</si>
  <si>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</si>
  <si>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</si>
  <si>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</si>
  <si>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</si>
  <si>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Grúas Industriales</t>
  </si>
  <si>
    <t>Gas-Gasolina</t>
  </si>
  <si>
    <t xml:space="preserve">Camión de tres </t>
  </si>
  <si>
    <t>1. Autotransporte de Carga</t>
  </si>
  <si>
    <t>1.1.3 Parque Vehicular del Autotransporte de Carga por Clase de Servicio</t>
  </si>
  <si>
    <t>Autotransporte de Carga general</t>
  </si>
  <si>
    <t>Autotransporte de Carga especializada</t>
  </si>
  <si>
    <t>Clase de Servicio</t>
  </si>
  <si>
    <t>Unidades Motrices</t>
  </si>
  <si>
    <t>Unidades de Arrastre</t>
  </si>
  <si>
    <t>Total de Unidades Motrices</t>
  </si>
  <si>
    <t>Total Unidades de Arrastre</t>
  </si>
  <si>
    <t>1.1.6  Unidades Motrices del Autotransporte de  Carga por Clase de Vehículo y Entidad Federativa</t>
  </si>
  <si>
    <t>Tipo de Combustible</t>
  </si>
  <si>
    <t xml:space="preserve">            por Clase de Servicio y Entidad Federativa</t>
  </si>
  <si>
    <t>Autotransporte de Carga General</t>
  </si>
  <si>
    <t>Autotransporte de Carga Especializada</t>
  </si>
  <si>
    <t>Entidad Federativa</t>
  </si>
  <si>
    <t>Personas Morales</t>
  </si>
  <si>
    <t>Personas Físicas</t>
  </si>
  <si>
    <t>Modelo de Vehículo</t>
  </si>
  <si>
    <t>No. de Personas Morales</t>
  </si>
  <si>
    <t>No. de Personas Físicas</t>
  </si>
  <si>
    <t xml:space="preserve">           por Clase de Servicio y Entidad Federativa</t>
  </si>
  <si>
    <t>Estrato en Unidades</t>
  </si>
  <si>
    <t>Número de Empresas</t>
  </si>
  <si>
    <t>Número de Vehículos</t>
  </si>
  <si>
    <t>Clase de Vehículo</t>
  </si>
  <si>
    <t>Demanda Atendida Toneladas* 
(Miles)</t>
  </si>
  <si>
    <t>S</t>
  </si>
  <si>
    <t>R</t>
  </si>
  <si>
    <t>1.1.2 Parque Vehicular del Autotransporte de Carga por Tipo de Vehículo</t>
  </si>
  <si>
    <t>1.1.4  Parque Vehicular del Autotransporte de Carga por Clase de Servicio y Clase de Vehículo</t>
  </si>
  <si>
    <t>1.1.7.1  Unidades de Arrastre del Autotransporte de Carga General por Clase de Vehículo y Entidad Federativa</t>
  </si>
  <si>
    <t xml:space="preserve">            por Clase de Vehículo y Entidad Federativa</t>
  </si>
  <si>
    <t>1.2.1  Permisionarios del Autotransporte de Carga por Clase de Servicio</t>
  </si>
  <si>
    <t xml:space="preserve">             por Clase de Vehículo y Entidad Federativa</t>
  </si>
  <si>
    <t xml:space="preserve">1.2.3  Personas Físicas que operaron el Autotransporte de Carga </t>
  </si>
  <si>
    <t>No. de Vehículos</t>
  </si>
  <si>
    <t xml:space="preserve">                    por Clase de Servicio y Entidad Federativa</t>
  </si>
  <si>
    <t>Tipo de Vehículo</t>
  </si>
  <si>
    <t>No. de Unidades</t>
  </si>
  <si>
    <t>Total de Empresas</t>
  </si>
  <si>
    <t>Tipo de Empresa</t>
  </si>
  <si>
    <t xml:space="preserve">1.2.2  Personas Morales que operaron el Autotransporte de Carga </t>
  </si>
  <si>
    <t xml:space="preserve">1.1. Parque Vehicular </t>
  </si>
  <si>
    <t>1.1.1 Composición de las Unidades Vehiculares del Autotransporte de Carga por Clase de Vehículo</t>
  </si>
  <si>
    <t xml:space="preserve">1.3.1 Estructura Empresarial del Autotransporte de Carga </t>
  </si>
  <si>
    <t xml:space="preserve">1.2.  Permisionarios </t>
  </si>
  <si>
    <t xml:space="preserve">1.3. Estructura Empresarial </t>
  </si>
  <si>
    <t>1.4.1  Toneladas Transportadas y Toneladas-km</t>
  </si>
  <si>
    <t>1.4.2  Total de Toneladas Transportadas y Toneladas-km por Clase de Servicio</t>
  </si>
  <si>
    <t xml:space="preserve">*Cifras Estimadas </t>
  </si>
  <si>
    <t xml:space="preserve">C-3 </t>
  </si>
  <si>
    <t>1.1.5  Paque Vehicular Motriz del Autotransporte de Carga por Tipo de Combustible</t>
  </si>
  <si>
    <t>1.1.7 Unidades de Arrastre del Autotransporte de Carga por Clase de Vehículo y Entidad Federativa</t>
  </si>
  <si>
    <t>1.1.6.1   Unidades Motrices del Autotransporte de Carga General por Clase de Vehículo y Entidad Federativa</t>
  </si>
  <si>
    <t xml:space="preserve">1.1.6.2  Unidades Motrices del Autotransporte de Carga Especializada </t>
  </si>
  <si>
    <t xml:space="preserve">1.1.7.2  Unidades de Arrastre del Autotransporte de Carga Especializada </t>
  </si>
  <si>
    <t xml:space="preserve">1.1.8   Composición de las Unidades Vehiculares del Autotransporte de Carga                           </t>
  </si>
  <si>
    <t xml:space="preserve">1.1.9  Parque Vehicular de los Permisionarios del  </t>
  </si>
  <si>
    <t xml:space="preserve">           Autotransporte de Carga por Entidad Federativa</t>
  </si>
  <si>
    <t>1.1.10  Total de Unidades Motrices del Autotransporte de Carga por Modelo y Clase de Vehículo</t>
  </si>
  <si>
    <t>1.1.11 Total de Unidades de Arrastre del Autotransporte de Carga por Modelo y Clase de Vehículo</t>
  </si>
  <si>
    <t>Ciudad de México</t>
  </si>
  <si>
    <t>CDMX</t>
  </si>
  <si>
    <t xml:space="preserve">Grúas </t>
  </si>
  <si>
    <t>CAMP</t>
  </si>
  <si>
    <t>TAMS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</si>
  <si>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</si>
  <si>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</si>
  <si>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</si>
  <si>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</si>
  <si>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</si>
  <si>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</si>
  <si>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</si>
  <si>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</si>
  <si>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</si>
  <si>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</si>
  <si>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</si>
  <si>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</si>
  <si>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</si>
  <si>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</si>
  <si>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</si>
  <si>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</si>
  <si>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</si>
  <si>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</si>
  <si>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</si>
  <si>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</si>
  <si>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</si>
  <si>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</si>
  <si>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</si>
  <si>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</si>
  <si>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</si>
  <si>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</si>
  <si>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</si>
  <si>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</si>
  <si>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</si>
  <si>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</si>
  <si>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</si>
  <si>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</si>
  <si>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</si>
  <si>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</si>
  <si>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</si>
  <si>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</si>
  <si>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</si>
  <si>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</si>
  <si>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</si>
  <si>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</si>
  <si>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</si>
  <si>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</si>
  <si>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</si>
  <si>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</si>
  <si>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</si>
  <si>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</si>
  <si>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</si>
  <si>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</si>
  <si>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</si>
  <si>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</si>
  <si>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</si>
  <si>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</si>
  <si>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</si>
  <si>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</si>
  <si>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</si>
  <si>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</si>
  <si>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</si>
  <si>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</si>
  <si>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</si>
  <si>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</si>
  <si>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Híbrido</t>
  </si>
  <si>
    <t>Caja Seca</t>
  </si>
  <si>
    <t>Plataforma Encortinada</t>
  </si>
  <si>
    <t>Micro Empresa</t>
  </si>
  <si>
    <t>Tráfico Toneladas-km*
 (Millones)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</si>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</sst>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€_-;\-* #,##0\ _€_-;_-* &quot;-&quot;??\ _€_-;_-@_-"/>
    <numFmt numFmtId="166" formatCode="#,##0.0"/>
    <numFmt numFmtId="167" formatCode="#,##0.000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/>
    <xf numFmtId="17" fontId="7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1" applyFill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10" fillId="0" borderId="0" xfId="0" applyFont="1"/>
    <xf numFmtId="3" fontId="7" fillId="0" borderId="0" xfId="0" applyNumberFormat="1" applyFont="1" applyAlignment="1">
      <alignment horizontal="center" vertical="top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4" borderId="0" xfId="0" applyFont="1" applyFill="1" applyAlignment="1">
      <alignment horizontal="right"/>
    </xf>
    <xf numFmtId="2" fontId="7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0" fontId="6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3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11" fillId="0" borderId="0" xfId="0" applyFont="1"/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7" fillId="4" borderId="0" xfId="0" applyNumberFormat="1" applyFont="1" applyFill="1"/>
    <xf numFmtId="3" fontId="6" fillId="4" borderId="0" xfId="0" applyNumberFormat="1" applyFont="1" applyFill="1" applyAlignment="1">
      <alignment horizontal="center" wrapText="1"/>
    </xf>
    <xf numFmtId="3" fontId="6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166" fontId="4" fillId="0" borderId="0" xfId="7" applyNumberFormat="1" applyFont="1" applyFill="1" applyBorder="1" applyAlignment="1">
      <alignment horizontal="center"/>
    </xf>
    <xf numFmtId="165" fontId="7" fillId="0" borderId="0" xfId="7" applyNumberFormat="1" applyFont="1" applyFill="1" applyBorder="1"/>
    <xf numFmtId="0" fontId="9" fillId="5" borderId="0" xfId="2" applyFont="1" applyFill="1" applyAlignment="1">
      <alignment horizontal="center" vertical="center" wrapText="1"/>
    </xf>
    <xf numFmtId="3" fontId="9" fillId="5" borderId="0" xfId="2" applyNumberFormat="1" applyFont="1" applyFill="1" applyAlignment="1">
      <alignment horizontal="center" vertical="center" wrapText="1"/>
    </xf>
    <xf numFmtId="164" fontId="9" fillId="5" borderId="0" xfId="2" applyNumberFormat="1" applyFont="1" applyFill="1" applyAlignment="1">
      <alignment horizontal="center" vertical="center" wrapText="1"/>
    </xf>
    <xf numFmtId="0" fontId="9" fillId="5" borderId="0" xfId="2" applyFont="1" applyFill="1" applyAlignment="1">
      <alignment horizontal="center"/>
    </xf>
    <xf numFmtId="3" fontId="9" fillId="5" borderId="0" xfId="2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0" fontId="5" fillId="6" borderId="0" xfId="1" applyFont="1" applyFill="1" applyAlignment="1">
      <alignment horizontal="center"/>
    </xf>
    <xf numFmtId="3" fontId="5" fillId="6" borderId="0" xfId="1" applyNumberFormat="1" applyFont="1" applyFill="1" applyAlignment="1">
      <alignment horizontal="center"/>
    </xf>
    <xf numFmtId="0" fontId="5" fillId="6" borderId="0" xfId="1" applyFont="1" applyFill="1" applyBorder="1"/>
    <xf numFmtId="3" fontId="3" fillId="6" borderId="0" xfId="1" applyNumberFormat="1" applyFill="1" applyBorder="1" applyAlignment="1">
      <alignment horizontal="center"/>
    </xf>
    <xf numFmtId="0" fontId="9" fillId="5" borderId="0" xfId="2" applyFont="1" applyFill="1" applyBorder="1" applyAlignment="1">
      <alignment horizontal="center" vertical="center" wrapText="1"/>
    </xf>
    <xf numFmtId="3" fontId="9" fillId="5" borderId="0" xfId="2" applyNumberFormat="1" applyFont="1" applyFill="1" applyBorder="1" applyAlignment="1">
      <alignment horizontal="center" vertical="center" wrapText="1"/>
    </xf>
    <xf numFmtId="0" fontId="5" fillId="6" borderId="0" xfId="1" applyFont="1" applyFill="1"/>
    <xf numFmtId="0" fontId="3" fillId="6" borderId="0" xfId="1" applyFill="1"/>
    <xf numFmtId="3" fontId="9" fillId="5" borderId="3" xfId="2" applyNumberFormat="1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3" fontId="3" fillId="6" borderId="0" xfId="1" applyNumberFormat="1" applyFill="1" applyAlignment="1">
      <alignment horizontal="center"/>
    </xf>
    <xf numFmtId="0" fontId="9" fillId="5" borderId="0" xfId="2" applyFont="1" applyFill="1" applyAlignment="1">
      <alignment horizontal="center" vertical="center"/>
    </xf>
    <xf numFmtId="3" fontId="9" fillId="5" borderId="0" xfId="2" applyNumberFormat="1" applyFont="1" applyFill="1" applyAlignment="1">
      <alignment horizontal="center" vertical="center"/>
    </xf>
    <xf numFmtId="0" fontId="3" fillId="6" borderId="0" xfId="1" applyFill="1" applyAlignment="1">
      <alignment horizontal="center"/>
    </xf>
    <xf numFmtId="0" fontId="9" fillId="5" borderId="0" xfId="2" applyFont="1" applyFill="1" applyAlignment="1">
      <alignment vertical="center"/>
    </xf>
    <xf numFmtId="1" fontId="9" fillId="5" borderId="0" xfId="2" applyNumberFormat="1" applyFont="1" applyFill="1" applyAlignment="1">
      <alignment horizontal="center" vertical="center"/>
    </xf>
    <xf numFmtId="16" fontId="5" fillId="6" borderId="0" xfId="1" applyNumberFormat="1" applyFont="1" applyFill="1" applyAlignment="1">
      <alignment horizontal="center"/>
    </xf>
    <xf numFmtId="164" fontId="3" fillId="6" borderId="0" xfId="1" applyNumberForma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164" fontId="5" fillId="6" borderId="0" xfId="1" applyNumberFormat="1" applyFont="1" applyFill="1" applyAlignment="1">
      <alignment horizontal="center"/>
    </xf>
    <xf numFmtId="166" fontId="3" fillId="6" borderId="0" xfId="1" applyNumberFormat="1" applyFill="1" applyBorder="1" applyAlignment="1">
      <alignment horizontal="center"/>
    </xf>
    <xf numFmtId="164" fontId="7" fillId="0" borderId="0" xfId="0" applyNumberFormat="1" applyFont="1"/>
    <xf numFmtId="3" fontId="5" fillId="6" borderId="0" xfId="1" applyNumberFormat="1" applyFont="1" applyFill="1" applyBorder="1" applyAlignment="1">
      <alignment horizontal="center"/>
    </xf>
    <xf numFmtId="3" fontId="6" fillId="6" borderId="0" xfId="1" applyNumberFormat="1" applyFont="1" applyFill="1" applyBorder="1" applyAlignment="1">
      <alignment horizontal="center"/>
    </xf>
    <xf numFmtId="2" fontId="7" fillId="0" borderId="0" xfId="0" applyNumberFormat="1" applyFont="1"/>
    <xf numFmtId="1" fontId="4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2" fontId="4" fillId="4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3" fontId="7" fillId="6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left"/>
    </xf>
    <xf numFmtId="1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3" fontId="9" fillId="5" borderId="0" xfId="2" applyNumberFormat="1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3" fontId="9" fillId="5" borderId="2" xfId="2" applyNumberFormat="1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/>
    </xf>
    <xf numFmtId="0" fontId="8" fillId="0" borderId="0" xfId="0" applyFont="1" applyAlignment="1">
      <alignment horizontal="left"/>
    </xf>
    <xf numFmtId="3" fontId="9" fillId="5" borderId="2" xfId="2" applyNumberFormat="1" applyFont="1" applyFill="1" applyBorder="1" applyAlignment="1">
      <alignment horizontal="center"/>
    </xf>
    <xf numFmtId="3" fontId="9" fillId="5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3" fontId="9" fillId="5" borderId="0" xfId="2" applyNumberFormat="1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</cellXfs>
  <cellStyles count="8">
    <cellStyle name="40% - Énfasis3" xfId="1" builtinId="39"/>
    <cellStyle name="Énfasis3" xfId="2" builtinId="37"/>
    <cellStyle name="Millares 2" xfId="3" xr:uid="{00000000-0005-0000-0000-000002000000}"/>
    <cellStyle name="Millares 2 2" xfId="7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del Parque</a:t>
            </a:r>
            <a:r>
              <a:rPr lang="es-ES" sz="1200" baseline="0"/>
              <a:t> Vehicular del Autotransporte de Carga por Clase 2025</a:t>
            </a:r>
            <a:endParaRPr lang="es-ES" sz="1200"/>
          </a:p>
        </c:rich>
      </c:tx>
      <c:layout>
        <c:manualLayout>
          <c:xMode val="edge"/>
          <c:yMode val="edge"/>
          <c:x val="8.0611111111111119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375546806649173E-2"/>
          <c:y val="0.23148148148148148"/>
          <c:w val="0.45555555555555555"/>
          <c:h val="0.7592592592592593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explosion val="12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B78-4BDC-8EC9-7AB1E27BEE7B}"/>
              </c:ext>
            </c:extLst>
          </c:dPt>
          <c:dPt>
            <c:idx val="1"/>
            <c:bubble3D val="0"/>
            <c:explosion val="3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4B78-4BDC-8EC9-7AB1E27BEE7B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B78-4BDC-8EC9-7AB1E27BEE7B}"/>
              </c:ext>
            </c:extLst>
          </c:dPt>
          <c:dLbls>
            <c:dLbl>
              <c:idx val="0"/>
              <c:layout>
                <c:manualLayout>
                  <c:x val="-0.11684667541557306"/>
                  <c:y val="-1.0719962088072325E-2"/>
                </c:manualLayout>
              </c:layout>
              <c:tx>
                <c:rich>
                  <a:bodyPr/>
                  <a:lstStyle/>
                  <a:p>
                    <a:fld id="{851350F4-364E-46E5-90D3-42721B8A8B5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78-4BDC-8EC9-7AB1E27BEE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1BFC63-B0B0-43F1-BFD1-CDADA8A3825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B78-4BDC-8EC9-7AB1E27BEE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78-4BDC-8EC9-7AB1E27BE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('1.1.1'!$A$10,'1.1.1'!$A$17,'1.1.1'!$A$32)</c:f>
              <c:strCache>
                <c:ptCount val="3"/>
                <c:pt idx="0">
                  <c:v>Unidades motrices</c:v>
                </c:pt>
                <c:pt idx="1">
                  <c:v>Unidades de arrastre</c:v>
                </c:pt>
                <c:pt idx="2">
                  <c:v>Grúas </c:v>
                </c:pt>
              </c:strCache>
            </c:strRef>
          </c:cat>
          <c:val>
            <c:numRef>
              <c:f>('1.1.1'!$D$10,'1.1.1'!$D$17,'1.1.1'!$D$32)</c:f>
              <c:numCache>
                <c:formatCode>0.0</c:formatCode>
                <c:ptCount val="3"/>
                <c:pt idx="0">
                  <c:v>50.377058068725674</c:v>
                </c:pt>
                <c:pt idx="1">
                  <c:v>49.574138023263416</c:v>
                </c:pt>
                <c:pt idx="2">
                  <c:v>4.880390801090724E-2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8-4BDC-8EC9-7AB1E27BEE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667497812773403"/>
          <c:y val="0.45312773403324585"/>
          <c:w val="0.28880577427821524"/>
          <c:h val="0.25115157480314959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Motriz del Autotransporte de  Carga </a:t>
            </a:r>
          </a:p>
          <a:p>
            <a:pPr>
              <a:defRPr lang="es-ES" sz="1200"/>
            </a:pPr>
            <a:r>
              <a:rPr lang="es-ES" sz="1200"/>
              <a:t>por Tipo de Combustible</a:t>
            </a:r>
            <a:r>
              <a:rPr lang="es-ES" sz="1200" baseline="0"/>
              <a:t> 2025</a:t>
            </a:r>
            <a:endParaRPr lang="es-ES" sz="1200"/>
          </a:p>
        </c:rich>
      </c:tx>
      <c:layout>
        <c:manualLayout>
          <c:xMode val="edge"/>
          <c:yMode val="edge"/>
          <c:x val="0.24839332316434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902636599569328E-2"/>
          <c:y val="0.13982943935286779"/>
          <c:w val="0.8771448371767252"/>
          <c:h val="0.60880065401660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'1.1.5'!$B$5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'1.1.5'!$B$7:$B$38</c:f>
              <c:numCache>
                <c:formatCode>#,##0</c:formatCode>
                <c:ptCount val="32"/>
                <c:pt idx="0">
                  <c:v>25712</c:v>
                </c:pt>
                <c:pt idx="1">
                  <c:v>33424</c:v>
                </c:pt>
                <c:pt idx="2">
                  <c:v>3349</c:v>
                </c:pt>
                <c:pt idx="3">
                  <c:v>2807</c:v>
                </c:pt>
                <c:pt idx="4">
                  <c:v>9327</c:v>
                </c:pt>
                <c:pt idx="5">
                  <c:v>48698</c:v>
                </c:pt>
                <c:pt idx="6">
                  <c:v>304221</c:v>
                </c:pt>
                <c:pt idx="7">
                  <c:v>50700</c:v>
                </c:pt>
                <c:pt idx="8">
                  <c:v>22821</c:v>
                </c:pt>
                <c:pt idx="9">
                  <c:v>20279</c:v>
                </c:pt>
                <c:pt idx="10">
                  <c:v>79277</c:v>
                </c:pt>
                <c:pt idx="11">
                  <c:v>86139</c:v>
                </c:pt>
                <c:pt idx="12">
                  <c:v>11650</c:v>
                </c:pt>
                <c:pt idx="13">
                  <c:v>43744</c:v>
                </c:pt>
                <c:pt idx="14">
                  <c:v>109047</c:v>
                </c:pt>
                <c:pt idx="15">
                  <c:v>34958</c:v>
                </c:pt>
                <c:pt idx="16">
                  <c:v>9976</c:v>
                </c:pt>
                <c:pt idx="17">
                  <c:v>1967</c:v>
                </c:pt>
                <c:pt idx="18">
                  <c:v>203468</c:v>
                </c:pt>
                <c:pt idx="19">
                  <c:v>6963</c:v>
                </c:pt>
                <c:pt idx="20">
                  <c:v>33669</c:v>
                </c:pt>
                <c:pt idx="21">
                  <c:v>37758</c:v>
                </c:pt>
                <c:pt idx="22">
                  <c:v>2417</c:v>
                </c:pt>
                <c:pt idx="23">
                  <c:v>30784</c:v>
                </c:pt>
                <c:pt idx="24">
                  <c:v>30852</c:v>
                </c:pt>
                <c:pt idx="25">
                  <c:v>29028</c:v>
                </c:pt>
                <c:pt idx="26">
                  <c:v>12191</c:v>
                </c:pt>
                <c:pt idx="27">
                  <c:v>78065</c:v>
                </c:pt>
                <c:pt idx="28">
                  <c:v>4961</c:v>
                </c:pt>
                <c:pt idx="29">
                  <c:v>59687</c:v>
                </c:pt>
                <c:pt idx="30">
                  <c:v>12091</c:v>
                </c:pt>
                <c:pt idx="31">
                  <c:v>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2-4807-A29C-6BC71F752DD3}"/>
            </c:ext>
          </c:extLst>
        </c:ser>
        <c:ser>
          <c:idx val="1"/>
          <c:order val="1"/>
          <c:tx>
            <c:strRef>
              <c:f>'1.1.5'!$C$5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'1.1.5'!$C$7:$C$38</c:f>
              <c:numCache>
                <c:formatCode>#,##0</c:formatCode>
                <c:ptCount val="32"/>
                <c:pt idx="0">
                  <c:v>761</c:v>
                </c:pt>
                <c:pt idx="1">
                  <c:v>1064</c:v>
                </c:pt>
                <c:pt idx="2">
                  <c:v>77</c:v>
                </c:pt>
                <c:pt idx="3">
                  <c:v>70</c:v>
                </c:pt>
                <c:pt idx="4">
                  <c:v>139</c:v>
                </c:pt>
                <c:pt idx="5">
                  <c:v>263</c:v>
                </c:pt>
                <c:pt idx="6">
                  <c:v>25462</c:v>
                </c:pt>
                <c:pt idx="7">
                  <c:v>1428</c:v>
                </c:pt>
                <c:pt idx="8">
                  <c:v>564</c:v>
                </c:pt>
                <c:pt idx="9">
                  <c:v>150</c:v>
                </c:pt>
                <c:pt idx="10">
                  <c:v>5447</c:v>
                </c:pt>
                <c:pt idx="11">
                  <c:v>1530</c:v>
                </c:pt>
                <c:pt idx="12">
                  <c:v>239</c:v>
                </c:pt>
                <c:pt idx="13">
                  <c:v>951</c:v>
                </c:pt>
                <c:pt idx="14">
                  <c:v>2233</c:v>
                </c:pt>
                <c:pt idx="15">
                  <c:v>370</c:v>
                </c:pt>
                <c:pt idx="16">
                  <c:v>721</c:v>
                </c:pt>
                <c:pt idx="17">
                  <c:v>31</c:v>
                </c:pt>
                <c:pt idx="18">
                  <c:v>3984</c:v>
                </c:pt>
                <c:pt idx="19">
                  <c:v>102</c:v>
                </c:pt>
                <c:pt idx="20">
                  <c:v>1152</c:v>
                </c:pt>
                <c:pt idx="21">
                  <c:v>2072</c:v>
                </c:pt>
                <c:pt idx="22">
                  <c:v>119</c:v>
                </c:pt>
                <c:pt idx="23">
                  <c:v>1075</c:v>
                </c:pt>
                <c:pt idx="24">
                  <c:v>559</c:v>
                </c:pt>
                <c:pt idx="25">
                  <c:v>177</c:v>
                </c:pt>
                <c:pt idx="26">
                  <c:v>255</c:v>
                </c:pt>
                <c:pt idx="27">
                  <c:v>3194</c:v>
                </c:pt>
                <c:pt idx="28">
                  <c:v>228</c:v>
                </c:pt>
                <c:pt idx="29">
                  <c:v>856</c:v>
                </c:pt>
                <c:pt idx="30">
                  <c:v>221</c:v>
                </c:pt>
                <c:pt idx="3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2-4807-A29C-6BC71F752DD3}"/>
            </c:ext>
          </c:extLst>
        </c:ser>
        <c:ser>
          <c:idx val="2"/>
          <c:order val="2"/>
          <c:tx>
            <c:strRef>
              <c:f>'1.1.5'!$D$5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accent5"/>
              </a:solidFill>
            </a:ln>
          </c:spPr>
          <c:invertIfNegative val="0"/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'1.1.5'!$D$7:$D$38</c:f>
              <c:numCache>
                <c:formatCode>#,##0</c:formatCode>
                <c:ptCount val="32"/>
                <c:pt idx="0">
                  <c:v>306</c:v>
                </c:pt>
                <c:pt idx="1">
                  <c:v>27</c:v>
                </c:pt>
                <c:pt idx="2">
                  <c:v>1</c:v>
                </c:pt>
                <c:pt idx="3">
                  <c:v>1</c:v>
                </c:pt>
                <c:pt idx="4">
                  <c:v>45</c:v>
                </c:pt>
                <c:pt idx="5">
                  <c:v>72</c:v>
                </c:pt>
                <c:pt idx="6">
                  <c:v>1951</c:v>
                </c:pt>
                <c:pt idx="7">
                  <c:v>186</c:v>
                </c:pt>
                <c:pt idx="8">
                  <c:v>8</c:v>
                </c:pt>
                <c:pt idx="9">
                  <c:v>96</c:v>
                </c:pt>
                <c:pt idx="10">
                  <c:v>121</c:v>
                </c:pt>
                <c:pt idx="11">
                  <c:v>150</c:v>
                </c:pt>
                <c:pt idx="12">
                  <c:v>43</c:v>
                </c:pt>
                <c:pt idx="13">
                  <c:v>165</c:v>
                </c:pt>
                <c:pt idx="14">
                  <c:v>239</c:v>
                </c:pt>
                <c:pt idx="15">
                  <c:v>67</c:v>
                </c:pt>
                <c:pt idx="16">
                  <c:v>19</c:v>
                </c:pt>
                <c:pt idx="17">
                  <c:v>2</c:v>
                </c:pt>
                <c:pt idx="18">
                  <c:v>1004</c:v>
                </c:pt>
                <c:pt idx="19">
                  <c:v>14</c:v>
                </c:pt>
                <c:pt idx="20">
                  <c:v>79</c:v>
                </c:pt>
                <c:pt idx="21">
                  <c:v>237</c:v>
                </c:pt>
                <c:pt idx="22">
                  <c:v>1</c:v>
                </c:pt>
                <c:pt idx="23">
                  <c:v>95</c:v>
                </c:pt>
                <c:pt idx="24">
                  <c:v>35</c:v>
                </c:pt>
                <c:pt idx="25">
                  <c:v>12</c:v>
                </c:pt>
                <c:pt idx="26">
                  <c:v>13</c:v>
                </c:pt>
                <c:pt idx="27">
                  <c:v>56</c:v>
                </c:pt>
                <c:pt idx="28">
                  <c:v>4</c:v>
                </c:pt>
                <c:pt idx="29">
                  <c:v>104</c:v>
                </c:pt>
                <c:pt idx="30">
                  <c:v>47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2-4807-A29C-6BC71F752DD3}"/>
            </c:ext>
          </c:extLst>
        </c:ser>
        <c:ser>
          <c:idx val="3"/>
          <c:order val="3"/>
          <c:tx>
            <c:strRef>
              <c:f>'1.1.5'!$E$5</c:f>
              <c:strCache>
                <c:ptCount val="1"/>
                <c:pt idx="0">
                  <c:v>Gas-Gasolina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'1.1.5'!$E$7:$E$38</c:f>
              <c:numCache>
                <c:formatCode>#,##0</c:formatCode>
                <c:ptCount val="32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212</c:v>
                </c:pt>
                <c:pt idx="7">
                  <c:v>403</c:v>
                </c:pt>
                <c:pt idx="8">
                  <c:v>8</c:v>
                </c:pt>
                <c:pt idx="9">
                  <c:v>17</c:v>
                </c:pt>
                <c:pt idx="10">
                  <c:v>43</c:v>
                </c:pt>
                <c:pt idx="11">
                  <c:v>84</c:v>
                </c:pt>
                <c:pt idx="12">
                  <c:v>2</c:v>
                </c:pt>
                <c:pt idx="13">
                  <c:v>7</c:v>
                </c:pt>
                <c:pt idx="14">
                  <c:v>33</c:v>
                </c:pt>
                <c:pt idx="15">
                  <c:v>7</c:v>
                </c:pt>
                <c:pt idx="16">
                  <c:v>13</c:v>
                </c:pt>
                <c:pt idx="17">
                  <c:v>0</c:v>
                </c:pt>
                <c:pt idx="18">
                  <c:v>4677</c:v>
                </c:pt>
                <c:pt idx="19">
                  <c:v>0</c:v>
                </c:pt>
                <c:pt idx="20">
                  <c:v>44</c:v>
                </c:pt>
                <c:pt idx="21">
                  <c:v>250</c:v>
                </c:pt>
                <c:pt idx="22">
                  <c:v>0</c:v>
                </c:pt>
                <c:pt idx="23">
                  <c:v>95</c:v>
                </c:pt>
                <c:pt idx="24">
                  <c:v>2</c:v>
                </c:pt>
                <c:pt idx="25">
                  <c:v>4</c:v>
                </c:pt>
                <c:pt idx="26">
                  <c:v>16</c:v>
                </c:pt>
                <c:pt idx="27">
                  <c:v>84</c:v>
                </c:pt>
                <c:pt idx="28">
                  <c:v>3</c:v>
                </c:pt>
                <c:pt idx="29">
                  <c:v>15</c:v>
                </c:pt>
                <c:pt idx="30">
                  <c:v>2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2-4807-A29C-6BC71F7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0129824"/>
        <c:axId val="440135312"/>
      </c:barChart>
      <c:catAx>
        <c:axId val="44012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135312"/>
        <c:crosses val="autoZero"/>
        <c:auto val="1"/>
        <c:lblAlgn val="ctr"/>
        <c:lblOffset val="100"/>
        <c:noMultiLvlLbl val="0"/>
      </c:catAx>
      <c:valAx>
        <c:axId val="4401353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66557377049180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129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459574965875188"/>
          <c:y val="0.91628312034765569"/>
          <c:w val="0.41098412283232538"/>
          <c:h val="8.171249085667570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 i="0" baseline="0">
                <a:effectLst/>
              </a:rPr>
              <a:t>Distribución del Parque Vehicular Motriz del Autotransporte de Carga por Tipo de Combustible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2461111111111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012510936132983"/>
          <c:y val="0.25041666666666673"/>
          <c:w val="0.41641666666666666"/>
          <c:h val="0.694027777777777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explosion val="12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0F-4992-BA9D-FC8DE6DE2D4D}"/>
              </c:ext>
            </c:extLst>
          </c:dPt>
          <c:dPt>
            <c:idx val="1"/>
            <c:bubble3D val="0"/>
            <c:explosion val="9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F-4992-BA9D-FC8DE6DE2D4D}"/>
              </c:ext>
            </c:extLst>
          </c:dPt>
          <c:dPt>
            <c:idx val="2"/>
            <c:bubble3D val="0"/>
            <c:explosion val="12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F-4992-BA9D-FC8DE6DE2D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0F-4992-BA9D-FC8DE6DE2D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F-4992-BA9D-FC8DE6DE2D4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9F6217E-5E52-4505-B23B-E40622905B9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0F-4992-BA9D-FC8DE6DE2D4D}"/>
                </c:ext>
              </c:extLst>
            </c:dLbl>
            <c:dLbl>
              <c:idx val="1"/>
              <c:layout>
                <c:manualLayout>
                  <c:x val="-5.8694225721784773E-2"/>
                  <c:y val="4.2466827063283759E-2"/>
                </c:manualLayout>
              </c:layout>
              <c:tx>
                <c:rich>
                  <a:bodyPr/>
                  <a:lstStyle/>
                  <a:p>
                    <a:fld id="{45420088-5471-414A-8224-7CAA79AD2B0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80F-4992-BA9D-FC8DE6DE2D4D}"/>
                </c:ext>
              </c:extLst>
            </c:dLbl>
            <c:dLbl>
              <c:idx val="2"/>
              <c:layout>
                <c:manualLayout>
                  <c:x val="-5.6050962379702585E-2"/>
                  <c:y val="-8.2039224263633706E-3"/>
                </c:manualLayout>
              </c:layout>
              <c:tx>
                <c:rich>
                  <a:bodyPr/>
                  <a:lstStyle/>
                  <a:p>
                    <a:fld id="{8846B489-9E37-48BD-A86F-10CEB8FD217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0F-4992-BA9D-FC8DE6DE2D4D}"/>
                </c:ext>
              </c:extLst>
            </c:dLbl>
            <c:dLbl>
              <c:idx val="3"/>
              <c:layout>
                <c:manualLayout>
                  <c:x val="9.2802274715660493E-2"/>
                  <c:y val="-2.0145815106445048E-2"/>
                </c:manualLayout>
              </c:layout>
              <c:tx>
                <c:rich>
                  <a:bodyPr/>
                  <a:lstStyle/>
                  <a:p>
                    <a:fld id="{CADF4227-5421-4D16-AC8E-CD4333BFEF2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0F-4992-BA9D-FC8DE6DE2D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0F-4992-BA9D-FC8DE6DE2D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D7-4304-9B7C-DB8FF568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'1.1.5'!$B$5:$E$5</c:f>
              <c:strCache>
                <c:ptCount val="4"/>
                <c:pt idx="0">
                  <c:v>Diesel</c:v>
                </c:pt>
                <c:pt idx="1">
                  <c:v>Gasolina</c:v>
                </c:pt>
                <c:pt idx="2">
                  <c:v>Gas</c:v>
                </c:pt>
                <c:pt idx="3">
                  <c:v>Gas-Gasolina</c:v>
                </c:pt>
              </c:strCache>
            </c:strRef>
          </c:cat>
          <c:val>
            <c:numRef>
              <c:f>'1.1.5'!$B$41:$E$41</c:f>
              <c:numCache>
                <c:formatCode>0.0</c:formatCode>
                <c:ptCount val="4"/>
                <c:pt idx="0">
                  <c:v>95.578920674167549</c:v>
                </c:pt>
                <c:pt idx="1">
                  <c:v>3.6707274952236228</c:v>
                </c:pt>
                <c:pt idx="2">
                  <c:v>0.34347648926214963</c:v>
                </c:pt>
                <c:pt idx="3">
                  <c:v>0.39987505142901675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992-BA9D-FC8DE6DE2D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95363079615043"/>
          <c:y val="0.39435075823855353"/>
          <c:w val="0.20696719160104987"/>
          <c:h val="0.34614319043452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 Carga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</a:t>
            </a:r>
            <a:r>
              <a:rPr lang="es-ES" sz="1200"/>
              <a:t>Clase</a:t>
            </a:r>
            <a:r>
              <a:rPr lang="es-ES" sz="1200" baseline="0"/>
              <a:t> de Vehículo 2025</a:t>
            </a:r>
            <a:endParaRPr lang="es-ES" sz="1200"/>
          </a:p>
        </c:rich>
      </c:tx>
      <c:layout>
        <c:manualLayout>
          <c:xMode val="edge"/>
          <c:yMode val="edge"/>
          <c:x val="0.244549446502099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97033283399032"/>
          <c:y val="0.13559322033898305"/>
          <c:w val="0.87214259198875033"/>
          <c:h val="0.62804146091908009"/>
        </c:manualLayout>
      </c:layout>
      <c:lineChart>
        <c:grouping val="standard"/>
        <c:varyColors val="0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1710</c:v>
                </c:pt>
                <c:pt idx="1">
                  <c:v>2007</c:v>
                </c:pt>
                <c:pt idx="2">
                  <c:v>129</c:v>
                </c:pt>
                <c:pt idx="3">
                  <c:v>259</c:v>
                </c:pt>
                <c:pt idx="4">
                  <c:v>835</c:v>
                </c:pt>
                <c:pt idx="5">
                  <c:v>1452</c:v>
                </c:pt>
                <c:pt idx="6">
                  <c:v>58344</c:v>
                </c:pt>
                <c:pt idx="7">
                  <c:v>3284</c:v>
                </c:pt>
                <c:pt idx="8">
                  <c:v>1135</c:v>
                </c:pt>
                <c:pt idx="9">
                  <c:v>517</c:v>
                </c:pt>
                <c:pt idx="10">
                  <c:v>12528</c:v>
                </c:pt>
                <c:pt idx="11">
                  <c:v>6125</c:v>
                </c:pt>
                <c:pt idx="12">
                  <c:v>1125</c:v>
                </c:pt>
                <c:pt idx="13">
                  <c:v>2865</c:v>
                </c:pt>
                <c:pt idx="14">
                  <c:v>8990</c:v>
                </c:pt>
                <c:pt idx="15">
                  <c:v>1512</c:v>
                </c:pt>
                <c:pt idx="16">
                  <c:v>2001</c:v>
                </c:pt>
                <c:pt idx="17">
                  <c:v>99</c:v>
                </c:pt>
                <c:pt idx="18">
                  <c:v>14336</c:v>
                </c:pt>
                <c:pt idx="19">
                  <c:v>671</c:v>
                </c:pt>
                <c:pt idx="20">
                  <c:v>3970</c:v>
                </c:pt>
                <c:pt idx="21">
                  <c:v>3919</c:v>
                </c:pt>
                <c:pt idx="22">
                  <c:v>319</c:v>
                </c:pt>
                <c:pt idx="23">
                  <c:v>2179</c:v>
                </c:pt>
                <c:pt idx="24">
                  <c:v>1334</c:v>
                </c:pt>
                <c:pt idx="25">
                  <c:v>985</c:v>
                </c:pt>
                <c:pt idx="26">
                  <c:v>945</c:v>
                </c:pt>
                <c:pt idx="27">
                  <c:v>5114</c:v>
                </c:pt>
                <c:pt idx="28">
                  <c:v>581</c:v>
                </c:pt>
                <c:pt idx="29">
                  <c:v>2601</c:v>
                </c:pt>
                <c:pt idx="30">
                  <c:v>981</c:v>
                </c:pt>
                <c:pt idx="31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7-495B-A2A3-3324D690DB03}"/>
            </c:ext>
          </c:extLst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1940</c:v>
                </c:pt>
                <c:pt idx="1">
                  <c:v>755</c:v>
                </c:pt>
                <c:pt idx="2">
                  <c:v>209</c:v>
                </c:pt>
                <c:pt idx="3">
                  <c:v>319</c:v>
                </c:pt>
                <c:pt idx="4">
                  <c:v>997</c:v>
                </c:pt>
                <c:pt idx="5">
                  <c:v>789</c:v>
                </c:pt>
                <c:pt idx="6">
                  <c:v>33498</c:v>
                </c:pt>
                <c:pt idx="7">
                  <c:v>1444</c:v>
                </c:pt>
                <c:pt idx="8">
                  <c:v>786</c:v>
                </c:pt>
                <c:pt idx="9">
                  <c:v>582</c:v>
                </c:pt>
                <c:pt idx="10">
                  <c:v>8146</c:v>
                </c:pt>
                <c:pt idx="11">
                  <c:v>9565</c:v>
                </c:pt>
                <c:pt idx="12">
                  <c:v>1173</c:v>
                </c:pt>
                <c:pt idx="13">
                  <c:v>4513</c:v>
                </c:pt>
                <c:pt idx="14">
                  <c:v>10431</c:v>
                </c:pt>
                <c:pt idx="15">
                  <c:v>3167</c:v>
                </c:pt>
                <c:pt idx="16">
                  <c:v>1584</c:v>
                </c:pt>
                <c:pt idx="17">
                  <c:v>582</c:v>
                </c:pt>
                <c:pt idx="18">
                  <c:v>6249</c:v>
                </c:pt>
                <c:pt idx="19">
                  <c:v>628</c:v>
                </c:pt>
                <c:pt idx="20">
                  <c:v>5365</c:v>
                </c:pt>
                <c:pt idx="21">
                  <c:v>2403</c:v>
                </c:pt>
                <c:pt idx="22">
                  <c:v>238</c:v>
                </c:pt>
                <c:pt idx="23">
                  <c:v>2099</c:v>
                </c:pt>
                <c:pt idx="24">
                  <c:v>2278</c:v>
                </c:pt>
                <c:pt idx="25">
                  <c:v>840</c:v>
                </c:pt>
                <c:pt idx="26">
                  <c:v>1030</c:v>
                </c:pt>
                <c:pt idx="27">
                  <c:v>2336</c:v>
                </c:pt>
                <c:pt idx="28">
                  <c:v>674</c:v>
                </c:pt>
                <c:pt idx="29">
                  <c:v>3445</c:v>
                </c:pt>
                <c:pt idx="30">
                  <c:v>1363</c:v>
                </c:pt>
                <c:pt idx="31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7-495B-A2A3-3324D690DB03}"/>
            </c:ext>
          </c:extLst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106</c:v>
                </c:pt>
                <c:pt idx="1">
                  <c:v>156</c:v>
                </c:pt>
                <c:pt idx="2">
                  <c:v>4</c:v>
                </c:pt>
                <c:pt idx="3">
                  <c:v>13</c:v>
                </c:pt>
                <c:pt idx="4">
                  <c:v>16</c:v>
                </c:pt>
                <c:pt idx="5">
                  <c:v>95</c:v>
                </c:pt>
                <c:pt idx="6">
                  <c:v>1361</c:v>
                </c:pt>
                <c:pt idx="7">
                  <c:v>96</c:v>
                </c:pt>
                <c:pt idx="8">
                  <c:v>72</c:v>
                </c:pt>
                <c:pt idx="9">
                  <c:v>46</c:v>
                </c:pt>
                <c:pt idx="10">
                  <c:v>336</c:v>
                </c:pt>
                <c:pt idx="11">
                  <c:v>257</c:v>
                </c:pt>
                <c:pt idx="12">
                  <c:v>57</c:v>
                </c:pt>
                <c:pt idx="13">
                  <c:v>104</c:v>
                </c:pt>
                <c:pt idx="14">
                  <c:v>420</c:v>
                </c:pt>
                <c:pt idx="15">
                  <c:v>113</c:v>
                </c:pt>
                <c:pt idx="16">
                  <c:v>59</c:v>
                </c:pt>
                <c:pt idx="17">
                  <c:v>3</c:v>
                </c:pt>
                <c:pt idx="18">
                  <c:v>355</c:v>
                </c:pt>
                <c:pt idx="19">
                  <c:v>3</c:v>
                </c:pt>
                <c:pt idx="20">
                  <c:v>165</c:v>
                </c:pt>
                <c:pt idx="21">
                  <c:v>329</c:v>
                </c:pt>
                <c:pt idx="22">
                  <c:v>22</c:v>
                </c:pt>
                <c:pt idx="23">
                  <c:v>66</c:v>
                </c:pt>
                <c:pt idx="24">
                  <c:v>46</c:v>
                </c:pt>
                <c:pt idx="25">
                  <c:v>54</c:v>
                </c:pt>
                <c:pt idx="26">
                  <c:v>35</c:v>
                </c:pt>
                <c:pt idx="27">
                  <c:v>190</c:v>
                </c:pt>
                <c:pt idx="28">
                  <c:v>19</c:v>
                </c:pt>
                <c:pt idx="29">
                  <c:v>73</c:v>
                </c:pt>
                <c:pt idx="30">
                  <c:v>47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7-495B-A2A3-3324D690DB03}"/>
            </c:ext>
          </c:extLst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8967</c:v>
                </c:pt>
                <c:pt idx="1">
                  <c:v>14290</c:v>
                </c:pt>
                <c:pt idx="2">
                  <c:v>1275</c:v>
                </c:pt>
                <c:pt idx="3">
                  <c:v>860</c:v>
                </c:pt>
                <c:pt idx="4">
                  <c:v>3268</c:v>
                </c:pt>
                <c:pt idx="5">
                  <c:v>18837</c:v>
                </c:pt>
                <c:pt idx="6">
                  <c:v>101685</c:v>
                </c:pt>
                <c:pt idx="7">
                  <c:v>16927</c:v>
                </c:pt>
                <c:pt idx="8">
                  <c:v>8712</c:v>
                </c:pt>
                <c:pt idx="9">
                  <c:v>7225</c:v>
                </c:pt>
                <c:pt idx="10">
                  <c:v>28270</c:v>
                </c:pt>
                <c:pt idx="11">
                  <c:v>32681</c:v>
                </c:pt>
                <c:pt idx="12">
                  <c:v>6055</c:v>
                </c:pt>
                <c:pt idx="13">
                  <c:v>15915</c:v>
                </c:pt>
                <c:pt idx="14">
                  <c:v>38446</c:v>
                </c:pt>
                <c:pt idx="15">
                  <c:v>12336</c:v>
                </c:pt>
                <c:pt idx="16">
                  <c:v>2988</c:v>
                </c:pt>
                <c:pt idx="17">
                  <c:v>588</c:v>
                </c:pt>
                <c:pt idx="18">
                  <c:v>64364</c:v>
                </c:pt>
                <c:pt idx="19">
                  <c:v>2276</c:v>
                </c:pt>
                <c:pt idx="20">
                  <c:v>11256</c:v>
                </c:pt>
                <c:pt idx="21">
                  <c:v>12944</c:v>
                </c:pt>
                <c:pt idx="22">
                  <c:v>833</c:v>
                </c:pt>
                <c:pt idx="23">
                  <c:v>10760</c:v>
                </c:pt>
                <c:pt idx="24">
                  <c:v>10386</c:v>
                </c:pt>
                <c:pt idx="25">
                  <c:v>11307</c:v>
                </c:pt>
                <c:pt idx="26">
                  <c:v>4381</c:v>
                </c:pt>
                <c:pt idx="27">
                  <c:v>28434</c:v>
                </c:pt>
                <c:pt idx="28">
                  <c:v>1683</c:v>
                </c:pt>
                <c:pt idx="29">
                  <c:v>19035</c:v>
                </c:pt>
                <c:pt idx="30">
                  <c:v>3676</c:v>
                </c:pt>
                <c:pt idx="31">
                  <c:v>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7-495B-A2A3-3324D690DB03}"/>
            </c:ext>
          </c:extLst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155</c:v>
                </c:pt>
                <c:pt idx="1">
                  <c:v>127</c:v>
                </c:pt>
                <c:pt idx="2">
                  <c:v>5</c:v>
                </c:pt>
                <c:pt idx="3">
                  <c:v>26</c:v>
                </c:pt>
                <c:pt idx="4">
                  <c:v>15</c:v>
                </c:pt>
                <c:pt idx="5">
                  <c:v>38</c:v>
                </c:pt>
                <c:pt idx="6">
                  <c:v>52</c:v>
                </c:pt>
                <c:pt idx="7">
                  <c:v>34</c:v>
                </c:pt>
                <c:pt idx="8">
                  <c:v>72</c:v>
                </c:pt>
                <c:pt idx="9">
                  <c:v>9</c:v>
                </c:pt>
                <c:pt idx="10">
                  <c:v>201</c:v>
                </c:pt>
                <c:pt idx="11">
                  <c:v>29</c:v>
                </c:pt>
                <c:pt idx="12">
                  <c:v>48</c:v>
                </c:pt>
                <c:pt idx="13">
                  <c:v>9</c:v>
                </c:pt>
                <c:pt idx="14">
                  <c:v>313</c:v>
                </c:pt>
                <c:pt idx="15">
                  <c:v>150</c:v>
                </c:pt>
                <c:pt idx="16">
                  <c:v>21</c:v>
                </c:pt>
                <c:pt idx="17">
                  <c:v>14</c:v>
                </c:pt>
                <c:pt idx="18">
                  <c:v>50</c:v>
                </c:pt>
                <c:pt idx="19">
                  <c:v>8</c:v>
                </c:pt>
                <c:pt idx="20">
                  <c:v>47</c:v>
                </c:pt>
                <c:pt idx="21">
                  <c:v>8</c:v>
                </c:pt>
                <c:pt idx="22">
                  <c:v>57</c:v>
                </c:pt>
                <c:pt idx="23">
                  <c:v>16</c:v>
                </c:pt>
                <c:pt idx="24">
                  <c:v>33</c:v>
                </c:pt>
                <c:pt idx="25">
                  <c:v>9</c:v>
                </c:pt>
                <c:pt idx="26">
                  <c:v>95</c:v>
                </c:pt>
                <c:pt idx="27">
                  <c:v>58</c:v>
                </c:pt>
                <c:pt idx="28">
                  <c:v>6</c:v>
                </c:pt>
                <c:pt idx="29">
                  <c:v>99</c:v>
                </c:pt>
                <c:pt idx="30">
                  <c:v>10</c:v>
                </c:pt>
                <c:pt idx="3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17-495B-A2A3-3324D690DB03}"/>
            </c:ext>
          </c:extLst>
        </c:ser>
        <c:ser>
          <c:idx val="5"/>
          <c:order val="5"/>
          <c:tx>
            <c:strRef>
              <c:f>'1.1.6'!$H$4:$H$5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12</c:v>
                </c:pt>
                <c:pt idx="11">
                  <c:v>22</c:v>
                </c:pt>
                <c:pt idx="12">
                  <c:v>0</c:v>
                </c:pt>
                <c:pt idx="13">
                  <c:v>1</c:v>
                </c:pt>
                <c:pt idx="14">
                  <c:v>13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20</c:v>
                </c:pt>
                <c:pt idx="19">
                  <c:v>0</c:v>
                </c:pt>
                <c:pt idx="20">
                  <c:v>2</c:v>
                </c:pt>
                <c:pt idx="21">
                  <c:v>52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86</c:v>
                </c:pt>
                <c:pt idx="27">
                  <c:v>6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17-495B-A2A3-3324D690D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133352"/>
        <c:axId val="440131000"/>
      </c:lineChart>
      <c:catAx>
        <c:axId val="440133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131000"/>
        <c:crosses val="autoZero"/>
        <c:auto val="1"/>
        <c:lblAlgn val="ctr"/>
        <c:lblOffset val="100"/>
        <c:noMultiLvlLbl val="0"/>
      </c:catAx>
      <c:valAx>
        <c:axId val="440131000"/>
        <c:scaling>
          <c:orientation val="minMax"/>
          <c:max val="11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8.9512411276272588E-4"/>
              <c:y val="0.2466419324703056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133352"/>
        <c:crosses val="autoZero"/>
        <c:crossBetween val="between"/>
        <c:majorUnit val="10000"/>
        <c:minorUnit val="5000"/>
      </c:valAx>
    </c:plotArea>
    <c:legend>
      <c:legendPos val="b"/>
      <c:layout>
        <c:manualLayout>
          <c:xMode val="edge"/>
          <c:yMode val="edge"/>
          <c:x val="0.13347865064870418"/>
          <c:y val="0.91826931803016143"/>
          <c:w val="0.76527691309910051"/>
          <c:h val="8.17306819698385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Unidades Motrices del Autotransporte de Carga</a:t>
            </a:r>
          </a:p>
          <a:p>
            <a:pPr>
              <a:defRPr lang="es-ES" sz="1200"/>
            </a:pPr>
            <a:r>
              <a:rPr lang="es-ES" sz="1200" b="1" i="0" baseline="0"/>
              <a:t> por Clase de Vehículo 2025</a:t>
            </a:r>
          </a:p>
        </c:rich>
      </c:tx>
      <c:layout>
        <c:manualLayout>
          <c:xMode val="edge"/>
          <c:yMode val="edge"/>
          <c:x val="0.24672099879094125"/>
          <c:y val="4.519774011299435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97033283399032"/>
          <c:y val="0.14463276836158193"/>
          <c:w val="0.87214259198875033"/>
          <c:h val="0.619001912896481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1710</c:v>
                </c:pt>
                <c:pt idx="1">
                  <c:v>2007</c:v>
                </c:pt>
                <c:pt idx="2">
                  <c:v>129</c:v>
                </c:pt>
                <c:pt idx="3">
                  <c:v>259</c:v>
                </c:pt>
                <c:pt idx="4">
                  <c:v>835</c:v>
                </c:pt>
                <c:pt idx="5">
                  <c:v>1452</c:v>
                </c:pt>
                <c:pt idx="6">
                  <c:v>58344</c:v>
                </c:pt>
                <c:pt idx="7">
                  <c:v>3284</c:v>
                </c:pt>
                <c:pt idx="8">
                  <c:v>1135</c:v>
                </c:pt>
                <c:pt idx="9">
                  <c:v>517</c:v>
                </c:pt>
                <c:pt idx="10">
                  <c:v>12528</c:v>
                </c:pt>
                <c:pt idx="11">
                  <c:v>6125</c:v>
                </c:pt>
                <c:pt idx="12">
                  <c:v>1125</c:v>
                </c:pt>
                <c:pt idx="13">
                  <c:v>2865</c:v>
                </c:pt>
                <c:pt idx="14">
                  <c:v>8990</c:v>
                </c:pt>
                <c:pt idx="15">
                  <c:v>1512</c:v>
                </c:pt>
                <c:pt idx="16">
                  <c:v>2001</c:v>
                </c:pt>
                <c:pt idx="17">
                  <c:v>99</c:v>
                </c:pt>
                <c:pt idx="18">
                  <c:v>14336</c:v>
                </c:pt>
                <c:pt idx="19">
                  <c:v>671</c:v>
                </c:pt>
                <c:pt idx="20">
                  <c:v>3970</c:v>
                </c:pt>
                <c:pt idx="21">
                  <c:v>3919</c:v>
                </c:pt>
                <c:pt idx="22">
                  <c:v>319</c:v>
                </c:pt>
                <c:pt idx="23">
                  <c:v>2179</c:v>
                </c:pt>
                <c:pt idx="24">
                  <c:v>1334</c:v>
                </c:pt>
                <c:pt idx="25">
                  <c:v>985</c:v>
                </c:pt>
                <c:pt idx="26">
                  <c:v>945</c:v>
                </c:pt>
                <c:pt idx="27">
                  <c:v>5114</c:v>
                </c:pt>
                <c:pt idx="28">
                  <c:v>581</c:v>
                </c:pt>
                <c:pt idx="29">
                  <c:v>2601</c:v>
                </c:pt>
                <c:pt idx="30">
                  <c:v>981</c:v>
                </c:pt>
                <c:pt idx="3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C-406E-94B8-E1FF359E42B3}"/>
            </c:ext>
          </c:extLst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1940</c:v>
                </c:pt>
                <c:pt idx="1">
                  <c:v>755</c:v>
                </c:pt>
                <c:pt idx="2">
                  <c:v>209</c:v>
                </c:pt>
                <c:pt idx="3">
                  <c:v>319</c:v>
                </c:pt>
                <c:pt idx="4">
                  <c:v>997</c:v>
                </c:pt>
                <c:pt idx="5">
                  <c:v>789</c:v>
                </c:pt>
                <c:pt idx="6">
                  <c:v>33498</c:v>
                </c:pt>
                <c:pt idx="7">
                  <c:v>1444</c:v>
                </c:pt>
                <c:pt idx="8">
                  <c:v>786</c:v>
                </c:pt>
                <c:pt idx="9">
                  <c:v>582</c:v>
                </c:pt>
                <c:pt idx="10">
                  <c:v>8146</c:v>
                </c:pt>
                <c:pt idx="11">
                  <c:v>9565</c:v>
                </c:pt>
                <c:pt idx="12">
                  <c:v>1173</c:v>
                </c:pt>
                <c:pt idx="13">
                  <c:v>4513</c:v>
                </c:pt>
                <c:pt idx="14">
                  <c:v>10431</c:v>
                </c:pt>
                <c:pt idx="15">
                  <c:v>3167</c:v>
                </c:pt>
                <c:pt idx="16">
                  <c:v>1584</c:v>
                </c:pt>
                <c:pt idx="17">
                  <c:v>582</c:v>
                </c:pt>
                <c:pt idx="18">
                  <c:v>6249</c:v>
                </c:pt>
                <c:pt idx="19">
                  <c:v>628</c:v>
                </c:pt>
                <c:pt idx="20">
                  <c:v>5365</c:v>
                </c:pt>
                <c:pt idx="21">
                  <c:v>2403</c:v>
                </c:pt>
                <c:pt idx="22">
                  <c:v>238</c:v>
                </c:pt>
                <c:pt idx="23">
                  <c:v>2099</c:v>
                </c:pt>
                <c:pt idx="24">
                  <c:v>2278</c:v>
                </c:pt>
                <c:pt idx="25">
                  <c:v>840</c:v>
                </c:pt>
                <c:pt idx="26">
                  <c:v>1030</c:v>
                </c:pt>
                <c:pt idx="27">
                  <c:v>2336</c:v>
                </c:pt>
                <c:pt idx="28">
                  <c:v>674</c:v>
                </c:pt>
                <c:pt idx="29">
                  <c:v>3445</c:v>
                </c:pt>
                <c:pt idx="30">
                  <c:v>1363</c:v>
                </c:pt>
                <c:pt idx="31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C-406E-94B8-E1FF359E42B3}"/>
            </c:ext>
          </c:extLst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106</c:v>
                </c:pt>
                <c:pt idx="1">
                  <c:v>156</c:v>
                </c:pt>
                <c:pt idx="2">
                  <c:v>4</c:v>
                </c:pt>
                <c:pt idx="3">
                  <c:v>13</c:v>
                </c:pt>
                <c:pt idx="4">
                  <c:v>16</c:v>
                </c:pt>
                <c:pt idx="5">
                  <c:v>95</c:v>
                </c:pt>
                <c:pt idx="6">
                  <c:v>1361</c:v>
                </c:pt>
                <c:pt idx="7">
                  <c:v>96</c:v>
                </c:pt>
                <c:pt idx="8">
                  <c:v>72</c:v>
                </c:pt>
                <c:pt idx="9">
                  <c:v>46</c:v>
                </c:pt>
                <c:pt idx="10">
                  <c:v>336</c:v>
                </c:pt>
                <c:pt idx="11">
                  <c:v>257</c:v>
                </c:pt>
                <c:pt idx="12">
                  <c:v>57</c:v>
                </c:pt>
                <c:pt idx="13">
                  <c:v>104</c:v>
                </c:pt>
                <c:pt idx="14">
                  <c:v>420</c:v>
                </c:pt>
                <c:pt idx="15">
                  <c:v>113</c:v>
                </c:pt>
                <c:pt idx="16">
                  <c:v>59</c:v>
                </c:pt>
                <c:pt idx="17">
                  <c:v>3</c:v>
                </c:pt>
                <c:pt idx="18">
                  <c:v>355</c:v>
                </c:pt>
                <c:pt idx="19">
                  <c:v>3</c:v>
                </c:pt>
                <c:pt idx="20">
                  <c:v>165</c:v>
                </c:pt>
                <c:pt idx="21">
                  <c:v>329</c:v>
                </c:pt>
                <c:pt idx="22">
                  <c:v>22</c:v>
                </c:pt>
                <c:pt idx="23">
                  <c:v>66</c:v>
                </c:pt>
                <c:pt idx="24">
                  <c:v>46</c:v>
                </c:pt>
                <c:pt idx="25">
                  <c:v>54</c:v>
                </c:pt>
                <c:pt idx="26">
                  <c:v>35</c:v>
                </c:pt>
                <c:pt idx="27">
                  <c:v>190</c:v>
                </c:pt>
                <c:pt idx="28">
                  <c:v>19</c:v>
                </c:pt>
                <c:pt idx="29">
                  <c:v>73</c:v>
                </c:pt>
                <c:pt idx="30">
                  <c:v>47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C-406E-94B8-E1FF359E42B3}"/>
            </c:ext>
          </c:extLst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8967</c:v>
                </c:pt>
                <c:pt idx="1">
                  <c:v>14290</c:v>
                </c:pt>
                <c:pt idx="2">
                  <c:v>1275</c:v>
                </c:pt>
                <c:pt idx="3">
                  <c:v>860</c:v>
                </c:pt>
                <c:pt idx="4">
                  <c:v>3268</c:v>
                </c:pt>
                <c:pt idx="5">
                  <c:v>18837</c:v>
                </c:pt>
                <c:pt idx="6">
                  <c:v>101685</c:v>
                </c:pt>
                <c:pt idx="7">
                  <c:v>16927</c:v>
                </c:pt>
                <c:pt idx="8">
                  <c:v>8712</c:v>
                </c:pt>
                <c:pt idx="9">
                  <c:v>7225</c:v>
                </c:pt>
                <c:pt idx="10">
                  <c:v>28270</c:v>
                </c:pt>
                <c:pt idx="11">
                  <c:v>32681</c:v>
                </c:pt>
                <c:pt idx="12">
                  <c:v>6055</c:v>
                </c:pt>
                <c:pt idx="13">
                  <c:v>15915</c:v>
                </c:pt>
                <c:pt idx="14">
                  <c:v>38446</c:v>
                </c:pt>
                <c:pt idx="15">
                  <c:v>12336</c:v>
                </c:pt>
                <c:pt idx="16">
                  <c:v>2988</c:v>
                </c:pt>
                <c:pt idx="17">
                  <c:v>588</c:v>
                </c:pt>
                <c:pt idx="18">
                  <c:v>64364</c:v>
                </c:pt>
                <c:pt idx="19">
                  <c:v>2276</c:v>
                </c:pt>
                <c:pt idx="20">
                  <c:v>11256</c:v>
                </c:pt>
                <c:pt idx="21">
                  <c:v>12944</c:v>
                </c:pt>
                <c:pt idx="22">
                  <c:v>833</c:v>
                </c:pt>
                <c:pt idx="23">
                  <c:v>10760</c:v>
                </c:pt>
                <c:pt idx="24">
                  <c:v>10386</c:v>
                </c:pt>
                <c:pt idx="25">
                  <c:v>11307</c:v>
                </c:pt>
                <c:pt idx="26">
                  <c:v>4381</c:v>
                </c:pt>
                <c:pt idx="27">
                  <c:v>28434</c:v>
                </c:pt>
                <c:pt idx="28">
                  <c:v>1683</c:v>
                </c:pt>
                <c:pt idx="29">
                  <c:v>19035</c:v>
                </c:pt>
                <c:pt idx="30">
                  <c:v>3676</c:v>
                </c:pt>
                <c:pt idx="31">
                  <c:v>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C-406E-94B8-E1FF359E42B3}"/>
            </c:ext>
          </c:extLst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155</c:v>
                </c:pt>
                <c:pt idx="1">
                  <c:v>127</c:v>
                </c:pt>
                <c:pt idx="2">
                  <c:v>5</c:v>
                </c:pt>
                <c:pt idx="3">
                  <c:v>26</c:v>
                </c:pt>
                <c:pt idx="4">
                  <c:v>15</c:v>
                </c:pt>
                <c:pt idx="5">
                  <c:v>38</c:v>
                </c:pt>
                <c:pt idx="6">
                  <c:v>52</c:v>
                </c:pt>
                <c:pt idx="7">
                  <c:v>34</c:v>
                </c:pt>
                <c:pt idx="8">
                  <c:v>72</c:v>
                </c:pt>
                <c:pt idx="9">
                  <c:v>9</c:v>
                </c:pt>
                <c:pt idx="10">
                  <c:v>201</c:v>
                </c:pt>
                <c:pt idx="11">
                  <c:v>29</c:v>
                </c:pt>
                <c:pt idx="12">
                  <c:v>48</c:v>
                </c:pt>
                <c:pt idx="13">
                  <c:v>9</c:v>
                </c:pt>
                <c:pt idx="14">
                  <c:v>313</c:v>
                </c:pt>
                <c:pt idx="15">
                  <c:v>150</c:v>
                </c:pt>
                <c:pt idx="16">
                  <c:v>21</c:v>
                </c:pt>
                <c:pt idx="17">
                  <c:v>14</c:v>
                </c:pt>
                <c:pt idx="18">
                  <c:v>50</c:v>
                </c:pt>
                <c:pt idx="19">
                  <c:v>8</c:v>
                </c:pt>
                <c:pt idx="20">
                  <c:v>47</c:v>
                </c:pt>
                <c:pt idx="21">
                  <c:v>8</c:v>
                </c:pt>
                <c:pt idx="22">
                  <c:v>57</c:v>
                </c:pt>
                <c:pt idx="23">
                  <c:v>16</c:v>
                </c:pt>
                <c:pt idx="24">
                  <c:v>33</c:v>
                </c:pt>
                <c:pt idx="25">
                  <c:v>9</c:v>
                </c:pt>
                <c:pt idx="26">
                  <c:v>95</c:v>
                </c:pt>
                <c:pt idx="27">
                  <c:v>58</c:v>
                </c:pt>
                <c:pt idx="28">
                  <c:v>6</c:v>
                </c:pt>
                <c:pt idx="29">
                  <c:v>99</c:v>
                </c:pt>
                <c:pt idx="30">
                  <c:v>10</c:v>
                </c:pt>
                <c:pt idx="3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C-406E-94B8-E1FF359E42B3}"/>
            </c:ext>
          </c:extLst>
        </c:ser>
        <c:ser>
          <c:idx val="5"/>
          <c:order val="5"/>
          <c:tx>
            <c:strRef>
              <c:f>'1.1.6'!$H$4:$H$5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12</c:v>
                </c:pt>
                <c:pt idx="11">
                  <c:v>22</c:v>
                </c:pt>
                <c:pt idx="12">
                  <c:v>0</c:v>
                </c:pt>
                <c:pt idx="13">
                  <c:v>1</c:v>
                </c:pt>
                <c:pt idx="14">
                  <c:v>13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20</c:v>
                </c:pt>
                <c:pt idx="19">
                  <c:v>0</c:v>
                </c:pt>
                <c:pt idx="20">
                  <c:v>2</c:v>
                </c:pt>
                <c:pt idx="21">
                  <c:v>52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86</c:v>
                </c:pt>
                <c:pt idx="27">
                  <c:v>6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C-406E-94B8-E1FF359E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0132568"/>
        <c:axId val="440131392"/>
      </c:barChart>
      <c:catAx>
        <c:axId val="440132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131392"/>
        <c:crosses val="autoZero"/>
        <c:auto val="1"/>
        <c:lblAlgn val="ctr"/>
        <c:lblOffset val="100"/>
        <c:noMultiLvlLbl val="0"/>
      </c:catAx>
      <c:valAx>
        <c:axId val="440131392"/>
        <c:scaling>
          <c:orientation val="minMax"/>
          <c:max val="22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132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47230869009059"/>
          <c:y val="0.91826931803016143"/>
          <c:w val="0.56177715735598366"/>
          <c:h val="8.17306819698385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</a:t>
            </a:r>
            <a:r>
              <a:rPr lang="es-ES" sz="1200" baseline="0"/>
              <a:t> del Autotransporte de Carga General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1867170069087898"/>
          <c:y val="2.27757887984964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793"/>
        </c:manualLayout>
      </c:layout>
      <c:lineChart>
        <c:grouping val="standard"/>
        <c:varyColors val="0"/>
        <c:ser>
          <c:idx val="0"/>
          <c:order val="0"/>
          <c:tx>
            <c:strRef>
              <c:f>'1.1.6.1'!$B$5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1536</c:v>
                </c:pt>
                <c:pt idx="1">
                  <c:v>1857</c:v>
                </c:pt>
                <c:pt idx="2">
                  <c:v>104</c:v>
                </c:pt>
                <c:pt idx="3">
                  <c:v>209</c:v>
                </c:pt>
                <c:pt idx="4">
                  <c:v>765</c:v>
                </c:pt>
                <c:pt idx="5">
                  <c:v>1210</c:v>
                </c:pt>
                <c:pt idx="6">
                  <c:v>48826</c:v>
                </c:pt>
                <c:pt idx="7">
                  <c:v>3032</c:v>
                </c:pt>
                <c:pt idx="8">
                  <c:v>1017</c:v>
                </c:pt>
                <c:pt idx="9">
                  <c:v>442</c:v>
                </c:pt>
                <c:pt idx="10">
                  <c:v>11129</c:v>
                </c:pt>
                <c:pt idx="11">
                  <c:v>5850</c:v>
                </c:pt>
                <c:pt idx="12">
                  <c:v>1071</c:v>
                </c:pt>
                <c:pt idx="13">
                  <c:v>2571</c:v>
                </c:pt>
                <c:pt idx="14">
                  <c:v>7973</c:v>
                </c:pt>
                <c:pt idx="15">
                  <c:v>1455</c:v>
                </c:pt>
                <c:pt idx="16">
                  <c:v>1971</c:v>
                </c:pt>
                <c:pt idx="17">
                  <c:v>87</c:v>
                </c:pt>
                <c:pt idx="18">
                  <c:v>12901</c:v>
                </c:pt>
                <c:pt idx="19">
                  <c:v>612</c:v>
                </c:pt>
                <c:pt idx="20">
                  <c:v>3704</c:v>
                </c:pt>
                <c:pt idx="21">
                  <c:v>3659</c:v>
                </c:pt>
                <c:pt idx="22">
                  <c:v>294</c:v>
                </c:pt>
                <c:pt idx="23">
                  <c:v>2029</c:v>
                </c:pt>
                <c:pt idx="24">
                  <c:v>1224</c:v>
                </c:pt>
                <c:pt idx="25">
                  <c:v>888</c:v>
                </c:pt>
                <c:pt idx="26">
                  <c:v>646</c:v>
                </c:pt>
                <c:pt idx="27">
                  <c:v>4435</c:v>
                </c:pt>
                <c:pt idx="28">
                  <c:v>541</c:v>
                </c:pt>
                <c:pt idx="29">
                  <c:v>2196</c:v>
                </c:pt>
                <c:pt idx="30">
                  <c:v>885</c:v>
                </c:pt>
                <c:pt idx="31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B-433E-BB94-269DAB8D6B9B}"/>
            </c:ext>
          </c:extLst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1473</c:v>
                </c:pt>
                <c:pt idx="1">
                  <c:v>651</c:v>
                </c:pt>
                <c:pt idx="2">
                  <c:v>180</c:v>
                </c:pt>
                <c:pt idx="3">
                  <c:v>265</c:v>
                </c:pt>
                <c:pt idx="4">
                  <c:v>955</c:v>
                </c:pt>
                <c:pt idx="5">
                  <c:v>649</c:v>
                </c:pt>
                <c:pt idx="6">
                  <c:v>29139</c:v>
                </c:pt>
                <c:pt idx="7">
                  <c:v>1203</c:v>
                </c:pt>
                <c:pt idx="8">
                  <c:v>750</c:v>
                </c:pt>
                <c:pt idx="9">
                  <c:v>514</c:v>
                </c:pt>
                <c:pt idx="10">
                  <c:v>7587</c:v>
                </c:pt>
                <c:pt idx="11">
                  <c:v>9069</c:v>
                </c:pt>
                <c:pt idx="12">
                  <c:v>1086</c:v>
                </c:pt>
                <c:pt idx="13">
                  <c:v>4336</c:v>
                </c:pt>
                <c:pt idx="14">
                  <c:v>9707</c:v>
                </c:pt>
                <c:pt idx="15">
                  <c:v>3079</c:v>
                </c:pt>
                <c:pt idx="16">
                  <c:v>1548</c:v>
                </c:pt>
                <c:pt idx="17">
                  <c:v>566</c:v>
                </c:pt>
                <c:pt idx="18">
                  <c:v>4214</c:v>
                </c:pt>
                <c:pt idx="19">
                  <c:v>600</c:v>
                </c:pt>
                <c:pt idx="20">
                  <c:v>4959</c:v>
                </c:pt>
                <c:pt idx="21">
                  <c:v>2174</c:v>
                </c:pt>
                <c:pt idx="22">
                  <c:v>167</c:v>
                </c:pt>
                <c:pt idx="23">
                  <c:v>1981</c:v>
                </c:pt>
                <c:pt idx="24">
                  <c:v>1899</c:v>
                </c:pt>
                <c:pt idx="25">
                  <c:v>671</c:v>
                </c:pt>
                <c:pt idx="26">
                  <c:v>787</c:v>
                </c:pt>
                <c:pt idx="27">
                  <c:v>1999</c:v>
                </c:pt>
                <c:pt idx="28">
                  <c:v>655</c:v>
                </c:pt>
                <c:pt idx="29">
                  <c:v>3148</c:v>
                </c:pt>
                <c:pt idx="30">
                  <c:v>1247</c:v>
                </c:pt>
                <c:pt idx="3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B-433E-BB94-269DAB8D6B9B}"/>
            </c:ext>
          </c:extLst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79</c:v>
                </c:pt>
                <c:pt idx="1">
                  <c:v>148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90</c:v>
                </c:pt>
                <c:pt idx="6">
                  <c:v>1269</c:v>
                </c:pt>
                <c:pt idx="7">
                  <c:v>87</c:v>
                </c:pt>
                <c:pt idx="8">
                  <c:v>69</c:v>
                </c:pt>
                <c:pt idx="9">
                  <c:v>45</c:v>
                </c:pt>
                <c:pt idx="10">
                  <c:v>320</c:v>
                </c:pt>
                <c:pt idx="11">
                  <c:v>249</c:v>
                </c:pt>
                <c:pt idx="12">
                  <c:v>56</c:v>
                </c:pt>
                <c:pt idx="13">
                  <c:v>94</c:v>
                </c:pt>
                <c:pt idx="14">
                  <c:v>392</c:v>
                </c:pt>
                <c:pt idx="15">
                  <c:v>110</c:v>
                </c:pt>
                <c:pt idx="16">
                  <c:v>49</c:v>
                </c:pt>
                <c:pt idx="17">
                  <c:v>3</c:v>
                </c:pt>
                <c:pt idx="18">
                  <c:v>322</c:v>
                </c:pt>
                <c:pt idx="19">
                  <c:v>3</c:v>
                </c:pt>
                <c:pt idx="20">
                  <c:v>123</c:v>
                </c:pt>
                <c:pt idx="21">
                  <c:v>326</c:v>
                </c:pt>
                <c:pt idx="22">
                  <c:v>21</c:v>
                </c:pt>
                <c:pt idx="23">
                  <c:v>57</c:v>
                </c:pt>
                <c:pt idx="24">
                  <c:v>43</c:v>
                </c:pt>
                <c:pt idx="25">
                  <c:v>50</c:v>
                </c:pt>
                <c:pt idx="26">
                  <c:v>20</c:v>
                </c:pt>
                <c:pt idx="27">
                  <c:v>180</c:v>
                </c:pt>
                <c:pt idx="28">
                  <c:v>19</c:v>
                </c:pt>
                <c:pt idx="29">
                  <c:v>56</c:v>
                </c:pt>
                <c:pt idx="30">
                  <c:v>45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B-433E-BB94-269DAB8D6B9B}"/>
            </c:ext>
          </c:extLst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7799</c:v>
                </c:pt>
                <c:pt idx="1">
                  <c:v>13437</c:v>
                </c:pt>
                <c:pt idx="2">
                  <c:v>1035</c:v>
                </c:pt>
                <c:pt idx="3">
                  <c:v>585</c:v>
                </c:pt>
                <c:pt idx="4">
                  <c:v>2925</c:v>
                </c:pt>
                <c:pt idx="5">
                  <c:v>15529</c:v>
                </c:pt>
                <c:pt idx="6">
                  <c:v>90250</c:v>
                </c:pt>
                <c:pt idx="7">
                  <c:v>13479</c:v>
                </c:pt>
                <c:pt idx="8">
                  <c:v>7380</c:v>
                </c:pt>
                <c:pt idx="9">
                  <c:v>6011</c:v>
                </c:pt>
                <c:pt idx="10">
                  <c:v>25163</c:v>
                </c:pt>
                <c:pt idx="11">
                  <c:v>28209</c:v>
                </c:pt>
                <c:pt idx="12">
                  <c:v>5591</c:v>
                </c:pt>
                <c:pt idx="13">
                  <c:v>13908</c:v>
                </c:pt>
                <c:pt idx="14">
                  <c:v>34496</c:v>
                </c:pt>
                <c:pt idx="15">
                  <c:v>11726</c:v>
                </c:pt>
                <c:pt idx="16">
                  <c:v>2860</c:v>
                </c:pt>
                <c:pt idx="17">
                  <c:v>523</c:v>
                </c:pt>
                <c:pt idx="18">
                  <c:v>50137</c:v>
                </c:pt>
                <c:pt idx="19">
                  <c:v>1935</c:v>
                </c:pt>
                <c:pt idx="20">
                  <c:v>10491</c:v>
                </c:pt>
                <c:pt idx="21">
                  <c:v>11254</c:v>
                </c:pt>
                <c:pt idx="22">
                  <c:v>735</c:v>
                </c:pt>
                <c:pt idx="23">
                  <c:v>9353</c:v>
                </c:pt>
                <c:pt idx="24">
                  <c:v>9474</c:v>
                </c:pt>
                <c:pt idx="25">
                  <c:v>9865</c:v>
                </c:pt>
                <c:pt idx="26">
                  <c:v>2371</c:v>
                </c:pt>
                <c:pt idx="27">
                  <c:v>20475</c:v>
                </c:pt>
                <c:pt idx="28">
                  <c:v>1644</c:v>
                </c:pt>
                <c:pt idx="29">
                  <c:v>13997</c:v>
                </c:pt>
                <c:pt idx="30">
                  <c:v>3051</c:v>
                </c:pt>
                <c:pt idx="31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B-433E-BB94-269DAB8D6B9B}"/>
            </c:ext>
          </c:extLst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137</c:v>
                </c:pt>
                <c:pt idx="1">
                  <c:v>106</c:v>
                </c:pt>
                <c:pt idx="2">
                  <c:v>1</c:v>
                </c:pt>
                <c:pt idx="3">
                  <c:v>19</c:v>
                </c:pt>
                <c:pt idx="4">
                  <c:v>9</c:v>
                </c:pt>
                <c:pt idx="5">
                  <c:v>7</c:v>
                </c:pt>
                <c:pt idx="6">
                  <c:v>34</c:v>
                </c:pt>
                <c:pt idx="7">
                  <c:v>6</c:v>
                </c:pt>
                <c:pt idx="8">
                  <c:v>59</c:v>
                </c:pt>
                <c:pt idx="9">
                  <c:v>7</c:v>
                </c:pt>
                <c:pt idx="10">
                  <c:v>98</c:v>
                </c:pt>
                <c:pt idx="11">
                  <c:v>19</c:v>
                </c:pt>
                <c:pt idx="12">
                  <c:v>30</c:v>
                </c:pt>
                <c:pt idx="13">
                  <c:v>7</c:v>
                </c:pt>
                <c:pt idx="14">
                  <c:v>64</c:v>
                </c:pt>
                <c:pt idx="15">
                  <c:v>99</c:v>
                </c:pt>
                <c:pt idx="16">
                  <c:v>13</c:v>
                </c:pt>
                <c:pt idx="17">
                  <c:v>3</c:v>
                </c:pt>
                <c:pt idx="18">
                  <c:v>22</c:v>
                </c:pt>
                <c:pt idx="19">
                  <c:v>2</c:v>
                </c:pt>
                <c:pt idx="20">
                  <c:v>33</c:v>
                </c:pt>
                <c:pt idx="21">
                  <c:v>6</c:v>
                </c:pt>
                <c:pt idx="22">
                  <c:v>52</c:v>
                </c:pt>
                <c:pt idx="23">
                  <c:v>9</c:v>
                </c:pt>
                <c:pt idx="24">
                  <c:v>14</c:v>
                </c:pt>
                <c:pt idx="25">
                  <c:v>4</c:v>
                </c:pt>
                <c:pt idx="26">
                  <c:v>29</c:v>
                </c:pt>
                <c:pt idx="27">
                  <c:v>17</c:v>
                </c:pt>
                <c:pt idx="28">
                  <c:v>1</c:v>
                </c:pt>
                <c:pt idx="29">
                  <c:v>25</c:v>
                </c:pt>
                <c:pt idx="30">
                  <c:v>5</c:v>
                </c:pt>
                <c:pt idx="3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AB-433E-BB94-269DAB8D6B9B}"/>
            </c:ext>
          </c:extLst>
        </c:ser>
        <c:ser>
          <c:idx val="5"/>
          <c:order val="5"/>
          <c:tx>
            <c:strRef>
              <c:f>'1.1.6.1'!$H$4:$H$5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AB-433E-BB94-269DAB8D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132176"/>
        <c:axId val="440944192"/>
      </c:lineChart>
      <c:catAx>
        <c:axId val="44013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4192"/>
        <c:crosses val="autoZero"/>
        <c:auto val="1"/>
        <c:lblAlgn val="ctr"/>
        <c:lblOffset val="100"/>
        <c:noMultiLvlLbl val="0"/>
      </c:catAx>
      <c:valAx>
        <c:axId val="44094419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132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90027731682054"/>
          <c:y val="0.93135789731048424"/>
          <c:w val="0.6646164425314548"/>
          <c:h val="6.864210268951578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</a:t>
            </a:r>
            <a:r>
              <a:rPr lang="es-ES" sz="1200" baseline="0"/>
              <a:t> del Autotransporte Carga General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3187302082289221"/>
          <c:y val="1.89853317748687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'1.1.6.1'!$B$5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1536</c:v>
                </c:pt>
                <c:pt idx="1">
                  <c:v>1857</c:v>
                </c:pt>
                <c:pt idx="2">
                  <c:v>104</c:v>
                </c:pt>
                <c:pt idx="3">
                  <c:v>209</c:v>
                </c:pt>
                <c:pt idx="4">
                  <c:v>765</c:v>
                </c:pt>
                <c:pt idx="5">
                  <c:v>1210</c:v>
                </c:pt>
                <c:pt idx="6">
                  <c:v>48826</c:v>
                </c:pt>
                <c:pt idx="7">
                  <c:v>3032</c:v>
                </c:pt>
                <c:pt idx="8">
                  <c:v>1017</c:v>
                </c:pt>
                <c:pt idx="9">
                  <c:v>442</c:v>
                </c:pt>
                <c:pt idx="10">
                  <c:v>11129</c:v>
                </c:pt>
                <c:pt idx="11">
                  <c:v>5850</c:v>
                </c:pt>
                <c:pt idx="12">
                  <c:v>1071</c:v>
                </c:pt>
                <c:pt idx="13">
                  <c:v>2571</c:v>
                </c:pt>
                <c:pt idx="14">
                  <c:v>7973</c:v>
                </c:pt>
                <c:pt idx="15">
                  <c:v>1455</c:v>
                </c:pt>
                <c:pt idx="16">
                  <c:v>1971</c:v>
                </c:pt>
                <c:pt idx="17">
                  <c:v>87</c:v>
                </c:pt>
                <c:pt idx="18">
                  <c:v>12901</c:v>
                </c:pt>
                <c:pt idx="19">
                  <c:v>612</c:v>
                </c:pt>
                <c:pt idx="20">
                  <c:v>3704</c:v>
                </c:pt>
                <c:pt idx="21">
                  <c:v>3659</c:v>
                </c:pt>
                <c:pt idx="22">
                  <c:v>294</c:v>
                </c:pt>
                <c:pt idx="23">
                  <c:v>2029</c:v>
                </c:pt>
                <c:pt idx="24">
                  <c:v>1224</c:v>
                </c:pt>
                <c:pt idx="25">
                  <c:v>888</c:v>
                </c:pt>
                <c:pt idx="26">
                  <c:v>646</c:v>
                </c:pt>
                <c:pt idx="27">
                  <c:v>4435</c:v>
                </c:pt>
                <c:pt idx="28">
                  <c:v>541</c:v>
                </c:pt>
                <c:pt idx="29">
                  <c:v>2196</c:v>
                </c:pt>
                <c:pt idx="30">
                  <c:v>885</c:v>
                </c:pt>
                <c:pt idx="3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9-4981-ADE6-C62F236A9F54}"/>
            </c:ext>
          </c:extLst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1473</c:v>
                </c:pt>
                <c:pt idx="1">
                  <c:v>651</c:v>
                </c:pt>
                <c:pt idx="2">
                  <c:v>180</c:v>
                </c:pt>
                <c:pt idx="3">
                  <c:v>265</c:v>
                </c:pt>
                <c:pt idx="4">
                  <c:v>955</c:v>
                </c:pt>
                <c:pt idx="5">
                  <c:v>649</c:v>
                </c:pt>
                <c:pt idx="6">
                  <c:v>29139</c:v>
                </c:pt>
                <c:pt idx="7">
                  <c:v>1203</c:v>
                </c:pt>
                <c:pt idx="8">
                  <c:v>750</c:v>
                </c:pt>
                <c:pt idx="9">
                  <c:v>514</c:v>
                </c:pt>
                <c:pt idx="10">
                  <c:v>7587</c:v>
                </c:pt>
                <c:pt idx="11">
                  <c:v>9069</c:v>
                </c:pt>
                <c:pt idx="12">
                  <c:v>1086</c:v>
                </c:pt>
                <c:pt idx="13">
                  <c:v>4336</c:v>
                </c:pt>
                <c:pt idx="14">
                  <c:v>9707</c:v>
                </c:pt>
                <c:pt idx="15">
                  <c:v>3079</c:v>
                </c:pt>
                <c:pt idx="16">
                  <c:v>1548</c:v>
                </c:pt>
                <c:pt idx="17">
                  <c:v>566</c:v>
                </c:pt>
                <c:pt idx="18">
                  <c:v>4214</c:v>
                </c:pt>
                <c:pt idx="19">
                  <c:v>600</c:v>
                </c:pt>
                <c:pt idx="20">
                  <c:v>4959</c:v>
                </c:pt>
                <c:pt idx="21">
                  <c:v>2174</c:v>
                </c:pt>
                <c:pt idx="22">
                  <c:v>167</c:v>
                </c:pt>
                <c:pt idx="23">
                  <c:v>1981</c:v>
                </c:pt>
                <c:pt idx="24">
                  <c:v>1899</c:v>
                </c:pt>
                <c:pt idx="25">
                  <c:v>671</c:v>
                </c:pt>
                <c:pt idx="26">
                  <c:v>787</c:v>
                </c:pt>
                <c:pt idx="27">
                  <c:v>1999</c:v>
                </c:pt>
                <c:pt idx="28">
                  <c:v>655</c:v>
                </c:pt>
                <c:pt idx="29">
                  <c:v>3148</c:v>
                </c:pt>
                <c:pt idx="30">
                  <c:v>1247</c:v>
                </c:pt>
                <c:pt idx="3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9-4981-ADE6-C62F236A9F54}"/>
            </c:ext>
          </c:extLst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79</c:v>
                </c:pt>
                <c:pt idx="1">
                  <c:v>148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90</c:v>
                </c:pt>
                <c:pt idx="6">
                  <c:v>1269</c:v>
                </c:pt>
                <c:pt idx="7">
                  <c:v>87</c:v>
                </c:pt>
                <c:pt idx="8">
                  <c:v>69</c:v>
                </c:pt>
                <c:pt idx="9">
                  <c:v>45</c:v>
                </c:pt>
                <c:pt idx="10">
                  <c:v>320</c:v>
                </c:pt>
                <c:pt idx="11">
                  <c:v>249</c:v>
                </c:pt>
                <c:pt idx="12">
                  <c:v>56</c:v>
                </c:pt>
                <c:pt idx="13">
                  <c:v>94</c:v>
                </c:pt>
                <c:pt idx="14">
                  <c:v>392</c:v>
                </c:pt>
                <c:pt idx="15">
                  <c:v>110</c:v>
                </c:pt>
                <c:pt idx="16">
                  <c:v>49</c:v>
                </c:pt>
                <c:pt idx="17">
                  <c:v>3</c:v>
                </c:pt>
                <c:pt idx="18">
                  <c:v>322</c:v>
                </c:pt>
                <c:pt idx="19">
                  <c:v>3</c:v>
                </c:pt>
                <c:pt idx="20">
                  <c:v>123</c:v>
                </c:pt>
                <c:pt idx="21">
                  <c:v>326</c:v>
                </c:pt>
                <c:pt idx="22">
                  <c:v>21</c:v>
                </c:pt>
                <c:pt idx="23">
                  <c:v>57</c:v>
                </c:pt>
                <c:pt idx="24">
                  <c:v>43</c:v>
                </c:pt>
                <c:pt idx="25">
                  <c:v>50</c:v>
                </c:pt>
                <c:pt idx="26">
                  <c:v>20</c:v>
                </c:pt>
                <c:pt idx="27">
                  <c:v>180</c:v>
                </c:pt>
                <c:pt idx="28">
                  <c:v>19</c:v>
                </c:pt>
                <c:pt idx="29">
                  <c:v>56</c:v>
                </c:pt>
                <c:pt idx="30">
                  <c:v>45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9-4981-ADE6-C62F236A9F54}"/>
            </c:ext>
          </c:extLst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7799</c:v>
                </c:pt>
                <c:pt idx="1">
                  <c:v>13437</c:v>
                </c:pt>
                <c:pt idx="2">
                  <c:v>1035</c:v>
                </c:pt>
                <c:pt idx="3">
                  <c:v>585</c:v>
                </c:pt>
                <c:pt idx="4">
                  <c:v>2925</c:v>
                </c:pt>
                <c:pt idx="5">
                  <c:v>15529</c:v>
                </c:pt>
                <c:pt idx="6">
                  <c:v>90250</c:v>
                </c:pt>
                <c:pt idx="7">
                  <c:v>13479</c:v>
                </c:pt>
                <c:pt idx="8">
                  <c:v>7380</c:v>
                </c:pt>
                <c:pt idx="9">
                  <c:v>6011</c:v>
                </c:pt>
                <c:pt idx="10">
                  <c:v>25163</c:v>
                </c:pt>
                <c:pt idx="11">
                  <c:v>28209</c:v>
                </c:pt>
                <c:pt idx="12">
                  <c:v>5591</c:v>
                </c:pt>
                <c:pt idx="13">
                  <c:v>13908</c:v>
                </c:pt>
                <c:pt idx="14">
                  <c:v>34496</c:v>
                </c:pt>
                <c:pt idx="15">
                  <c:v>11726</c:v>
                </c:pt>
                <c:pt idx="16">
                  <c:v>2860</c:v>
                </c:pt>
                <c:pt idx="17">
                  <c:v>523</c:v>
                </c:pt>
                <c:pt idx="18">
                  <c:v>50137</c:v>
                </c:pt>
                <c:pt idx="19">
                  <c:v>1935</c:v>
                </c:pt>
                <c:pt idx="20">
                  <c:v>10491</c:v>
                </c:pt>
                <c:pt idx="21">
                  <c:v>11254</c:v>
                </c:pt>
                <c:pt idx="22">
                  <c:v>735</c:v>
                </c:pt>
                <c:pt idx="23">
                  <c:v>9353</c:v>
                </c:pt>
                <c:pt idx="24">
                  <c:v>9474</c:v>
                </c:pt>
                <c:pt idx="25">
                  <c:v>9865</c:v>
                </c:pt>
                <c:pt idx="26">
                  <c:v>2371</c:v>
                </c:pt>
                <c:pt idx="27">
                  <c:v>20475</c:v>
                </c:pt>
                <c:pt idx="28">
                  <c:v>1644</c:v>
                </c:pt>
                <c:pt idx="29">
                  <c:v>13997</c:v>
                </c:pt>
                <c:pt idx="30">
                  <c:v>3051</c:v>
                </c:pt>
                <c:pt idx="31">
                  <c:v>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9-4981-ADE6-C62F236A9F54}"/>
            </c:ext>
          </c:extLst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137</c:v>
                </c:pt>
                <c:pt idx="1">
                  <c:v>106</c:v>
                </c:pt>
                <c:pt idx="2">
                  <c:v>1</c:v>
                </c:pt>
                <c:pt idx="3">
                  <c:v>19</c:v>
                </c:pt>
                <c:pt idx="4">
                  <c:v>9</c:v>
                </c:pt>
                <c:pt idx="5">
                  <c:v>7</c:v>
                </c:pt>
                <c:pt idx="6">
                  <c:v>34</c:v>
                </c:pt>
                <c:pt idx="7">
                  <c:v>6</c:v>
                </c:pt>
                <c:pt idx="8">
                  <c:v>59</c:v>
                </c:pt>
                <c:pt idx="9">
                  <c:v>7</c:v>
                </c:pt>
                <c:pt idx="10">
                  <c:v>98</c:v>
                </c:pt>
                <c:pt idx="11">
                  <c:v>19</c:v>
                </c:pt>
                <c:pt idx="12">
                  <c:v>30</c:v>
                </c:pt>
                <c:pt idx="13">
                  <c:v>7</c:v>
                </c:pt>
                <c:pt idx="14">
                  <c:v>64</c:v>
                </c:pt>
                <c:pt idx="15">
                  <c:v>99</c:v>
                </c:pt>
                <c:pt idx="16">
                  <c:v>13</c:v>
                </c:pt>
                <c:pt idx="17">
                  <c:v>3</c:v>
                </c:pt>
                <c:pt idx="18">
                  <c:v>22</c:v>
                </c:pt>
                <c:pt idx="19">
                  <c:v>2</c:v>
                </c:pt>
                <c:pt idx="20">
                  <c:v>33</c:v>
                </c:pt>
                <c:pt idx="21">
                  <c:v>6</c:v>
                </c:pt>
                <c:pt idx="22">
                  <c:v>52</c:v>
                </c:pt>
                <c:pt idx="23">
                  <c:v>9</c:v>
                </c:pt>
                <c:pt idx="24">
                  <c:v>14</c:v>
                </c:pt>
                <c:pt idx="25">
                  <c:v>4</c:v>
                </c:pt>
                <c:pt idx="26">
                  <c:v>29</c:v>
                </c:pt>
                <c:pt idx="27">
                  <c:v>17</c:v>
                </c:pt>
                <c:pt idx="28">
                  <c:v>1</c:v>
                </c:pt>
                <c:pt idx="29">
                  <c:v>25</c:v>
                </c:pt>
                <c:pt idx="30">
                  <c:v>5</c:v>
                </c:pt>
                <c:pt idx="3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9-4981-ADE6-C62F236A9F54}"/>
            </c:ext>
          </c:extLst>
        </c:ser>
        <c:ser>
          <c:idx val="5"/>
          <c:order val="5"/>
          <c:tx>
            <c:strRef>
              <c:f>'1.1.6.1'!$H$4:$H$5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C9-4981-ADE6-C62F236A9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0940664"/>
        <c:axId val="440942624"/>
      </c:barChart>
      <c:catAx>
        <c:axId val="440940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2624"/>
        <c:crosses val="autoZero"/>
        <c:auto val="1"/>
        <c:lblAlgn val="ctr"/>
        <c:lblOffset val="100"/>
        <c:noMultiLvlLbl val="0"/>
      </c:catAx>
      <c:valAx>
        <c:axId val="44094262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0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90470993106059"/>
          <c:y val="0.9313579145707962"/>
          <c:w val="0.48801012859889792"/>
          <c:h val="6.864210268951578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</a:t>
            </a:r>
            <a:r>
              <a:rPr lang="es-ES" sz="1200" baseline="0"/>
              <a:t> de</a:t>
            </a:r>
            <a:r>
              <a:rPr lang="es-ES" sz="1200"/>
              <a:t> Carga Especializada</a:t>
            </a:r>
          </a:p>
          <a:p>
            <a:pPr>
              <a:defRPr lang="es-ES" sz="1200"/>
            </a:pPr>
            <a:r>
              <a:rPr lang="es-ES" sz="1200" baseline="0"/>
              <a:t>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202937972013050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388563032835164E-2"/>
          <c:y val="0.12997786834557412"/>
          <c:w val="0.89400867624603164"/>
          <c:h val="0.62614136127983722"/>
        </c:manualLayout>
      </c:layout>
      <c:lineChart>
        <c:grouping val="standard"/>
        <c:varyColors val="0"/>
        <c:ser>
          <c:idx val="0"/>
          <c:order val="0"/>
          <c:tx>
            <c:strRef>
              <c:f>'1.1.6.2'!$B$6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'1.1.6.2'!$B$8:$B$39</c:f>
              <c:numCache>
                <c:formatCode>#,##0</c:formatCode>
                <c:ptCount val="32"/>
                <c:pt idx="0">
                  <c:v>174</c:v>
                </c:pt>
                <c:pt idx="1">
                  <c:v>150</c:v>
                </c:pt>
                <c:pt idx="2">
                  <c:v>25</c:v>
                </c:pt>
                <c:pt idx="3">
                  <c:v>50</c:v>
                </c:pt>
                <c:pt idx="4">
                  <c:v>70</c:v>
                </c:pt>
                <c:pt idx="5">
                  <c:v>242</c:v>
                </c:pt>
                <c:pt idx="6">
                  <c:v>9518</c:v>
                </c:pt>
                <c:pt idx="7">
                  <c:v>252</c:v>
                </c:pt>
                <c:pt idx="8">
                  <c:v>118</c:v>
                </c:pt>
                <c:pt idx="9">
                  <c:v>75</c:v>
                </c:pt>
                <c:pt idx="10">
                  <c:v>1399</c:v>
                </c:pt>
                <c:pt idx="11">
                  <c:v>275</c:v>
                </c:pt>
                <c:pt idx="12">
                  <c:v>54</c:v>
                </c:pt>
                <c:pt idx="13">
                  <c:v>294</c:v>
                </c:pt>
                <c:pt idx="14">
                  <c:v>1017</c:v>
                </c:pt>
                <c:pt idx="15">
                  <c:v>57</c:v>
                </c:pt>
                <c:pt idx="16">
                  <c:v>30</c:v>
                </c:pt>
                <c:pt idx="17">
                  <c:v>12</c:v>
                </c:pt>
                <c:pt idx="18">
                  <c:v>1435</c:v>
                </c:pt>
                <c:pt idx="19">
                  <c:v>59</c:v>
                </c:pt>
                <c:pt idx="20">
                  <c:v>266</c:v>
                </c:pt>
                <c:pt idx="21">
                  <c:v>260</c:v>
                </c:pt>
                <c:pt idx="22">
                  <c:v>25</c:v>
                </c:pt>
                <c:pt idx="23">
                  <c:v>150</c:v>
                </c:pt>
                <c:pt idx="24">
                  <c:v>110</c:v>
                </c:pt>
                <c:pt idx="25">
                  <c:v>97</c:v>
                </c:pt>
                <c:pt idx="26">
                  <c:v>299</c:v>
                </c:pt>
                <c:pt idx="27">
                  <c:v>679</c:v>
                </c:pt>
                <c:pt idx="28">
                  <c:v>40</c:v>
                </c:pt>
                <c:pt idx="29">
                  <c:v>405</c:v>
                </c:pt>
                <c:pt idx="30">
                  <c:v>96</c:v>
                </c:pt>
                <c:pt idx="3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0-4D2E-A47D-B63012654A16}"/>
            </c:ext>
          </c:extLst>
        </c:ser>
        <c:ser>
          <c:idx val="1"/>
          <c:order val="1"/>
          <c:tx>
            <c:strRef>
              <c:f>'1.1.6.2'!$C$6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'1.1.6.2'!$C$8:$C$39</c:f>
              <c:numCache>
                <c:formatCode>#,##0</c:formatCode>
                <c:ptCount val="32"/>
                <c:pt idx="0">
                  <c:v>467</c:v>
                </c:pt>
                <c:pt idx="1">
                  <c:v>104</c:v>
                </c:pt>
                <c:pt idx="2">
                  <c:v>29</c:v>
                </c:pt>
                <c:pt idx="3">
                  <c:v>54</c:v>
                </c:pt>
                <c:pt idx="4">
                  <c:v>42</c:v>
                </c:pt>
                <c:pt idx="5">
                  <c:v>140</c:v>
                </c:pt>
                <c:pt idx="6">
                  <c:v>4359</c:v>
                </c:pt>
                <c:pt idx="7">
                  <c:v>241</c:v>
                </c:pt>
                <c:pt idx="8">
                  <c:v>36</c:v>
                </c:pt>
                <c:pt idx="9">
                  <c:v>68</c:v>
                </c:pt>
                <c:pt idx="10">
                  <c:v>559</c:v>
                </c:pt>
                <c:pt idx="11">
                  <c:v>496</c:v>
                </c:pt>
                <c:pt idx="12">
                  <c:v>87</c:v>
                </c:pt>
                <c:pt idx="13">
                  <c:v>177</c:v>
                </c:pt>
                <c:pt idx="14">
                  <c:v>724</c:v>
                </c:pt>
                <c:pt idx="15">
                  <c:v>88</c:v>
                </c:pt>
                <c:pt idx="16">
                  <c:v>36</c:v>
                </c:pt>
                <c:pt idx="17">
                  <c:v>16</c:v>
                </c:pt>
                <c:pt idx="18">
                  <c:v>2035</c:v>
                </c:pt>
                <c:pt idx="19">
                  <c:v>28</c:v>
                </c:pt>
                <c:pt idx="20">
                  <c:v>406</c:v>
                </c:pt>
                <c:pt idx="21">
                  <c:v>229</c:v>
                </c:pt>
                <c:pt idx="22">
                  <c:v>71</c:v>
                </c:pt>
                <c:pt idx="23">
                  <c:v>118</c:v>
                </c:pt>
                <c:pt idx="24">
                  <c:v>379</c:v>
                </c:pt>
                <c:pt idx="25">
                  <c:v>169</c:v>
                </c:pt>
                <c:pt idx="26">
                  <c:v>243</c:v>
                </c:pt>
                <c:pt idx="27">
                  <c:v>337</c:v>
                </c:pt>
                <c:pt idx="28">
                  <c:v>19</c:v>
                </c:pt>
                <c:pt idx="29">
                  <c:v>297</c:v>
                </c:pt>
                <c:pt idx="30">
                  <c:v>116</c:v>
                </c:pt>
                <c:pt idx="3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0-4D2E-A47D-B63012654A16}"/>
            </c:ext>
          </c:extLst>
        </c:ser>
        <c:ser>
          <c:idx val="2"/>
          <c:order val="2"/>
          <c:tx>
            <c:strRef>
              <c:f>'1.1.6.2'!$D$6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'1.1.6.2'!$D$8:$D$39</c:f>
              <c:numCache>
                <c:formatCode>#,##0</c:formatCode>
                <c:ptCount val="32"/>
                <c:pt idx="0">
                  <c:v>27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92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16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28</c:v>
                </c:pt>
                <c:pt idx="15">
                  <c:v>3</c:v>
                </c:pt>
                <c:pt idx="16">
                  <c:v>10</c:v>
                </c:pt>
                <c:pt idx="17">
                  <c:v>0</c:v>
                </c:pt>
                <c:pt idx="18">
                  <c:v>33</c:v>
                </c:pt>
                <c:pt idx="19">
                  <c:v>0</c:v>
                </c:pt>
                <c:pt idx="20">
                  <c:v>42</c:v>
                </c:pt>
                <c:pt idx="21">
                  <c:v>3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15</c:v>
                </c:pt>
                <c:pt idx="27">
                  <c:v>10</c:v>
                </c:pt>
                <c:pt idx="28">
                  <c:v>0</c:v>
                </c:pt>
                <c:pt idx="29">
                  <c:v>17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0-4D2E-A47D-B63012654A16}"/>
            </c:ext>
          </c:extLst>
        </c:ser>
        <c:ser>
          <c:idx val="3"/>
          <c:order val="3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'1.1.6.2'!$E$8:$E$39</c:f>
              <c:numCache>
                <c:formatCode>#,##0</c:formatCode>
                <c:ptCount val="32"/>
                <c:pt idx="0">
                  <c:v>1168</c:v>
                </c:pt>
                <c:pt idx="1">
                  <c:v>853</c:v>
                </c:pt>
                <c:pt idx="2">
                  <c:v>240</c:v>
                </c:pt>
                <c:pt idx="3">
                  <c:v>275</c:v>
                </c:pt>
                <c:pt idx="4">
                  <c:v>343</c:v>
                </c:pt>
                <c:pt idx="5">
                  <c:v>3308</c:v>
                </c:pt>
                <c:pt idx="6">
                  <c:v>11435</c:v>
                </c:pt>
                <c:pt idx="7">
                  <c:v>3448</c:v>
                </c:pt>
                <c:pt idx="8">
                  <c:v>1332</c:v>
                </c:pt>
                <c:pt idx="9">
                  <c:v>1214</c:v>
                </c:pt>
                <c:pt idx="10">
                  <c:v>3107</c:v>
                </c:pt>
                <c:pt idx="11">
                  <c:v>4472</c:v>
                </c:pt>
                <c:pt idx="12">
                  <c:v>464</c:v>
                </c:pt>
                <c:pt idx="13">
                  <c:v>2007</c:v>
                </c:pt>
                <c:pt idx="14">
                  <c:v>3950</c:v>
                </c:pt>
                <c:pt idx="15">
                  <c:v>610</c:v>
                </c:pt>
                <c:pt idx="16">
                  <c:v>128</c:v>
                </c:pt>
                <c:pt idx="17">
                  <c:v>65</c:v>
                </c:pt>
                <c:pt idx="18">
                  <c:v>14227</c:v>
                </c:pt>
                <c:pt idx="19">
                  <c:v>341</c:v>
                </c:pt>
                <c:pt idx="20">
                  <c:v>765</c:v>
                </c:pt>
                <c:pt idx="21">
                  <c:v>1690</c:v>
                </c:pt>
                <c:pt idx="22">
                  <c:v>98</c:v>
                </c:pt>
                <c:pt idx="23">
                  <c:v>1407</c:v>
                </c:pt>
                <c:pt idx="24">
                  <c:v>912</c:v>
                </c:pt>
                <c:pt idx="25">
                  <c:v>1442</c:v>
                </c:pt>
                <c:pt idx="26">
                  <c:v>2010</c:v>
                </c:pt>
                <c:pt idx="27">
                  <c:v>7959</c:v>
                </c:pt>
                <c:pt idx="28">
                  <c:v>39</c:v>
                </c:pt>
                <c:pt idx="29">
                  <c:v>5038</c:v>
                </c:pt>
                <c:pt idx="30">
                  <c:v>625</c:v>
                </c:pt>
                <c:pt idx="31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20-4D2E-A47D-B63012654A16}"/>
            </c:ext>
          </c:extLst>
        </c:ser>
        <c:ser>
          <c:idx val="4"/>
          <c:order val="4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'1.1.6.2'!$F$8:$F$39</c:f>
              <c:numCache>
                <c:formatCode>#,##0</c:formatCode>
                <c:ptCount val="32"/>
                <c:pt idx="0">
                  <c:v>18</c:v>
                </c:pt>
                <c:pt idx="1">
                  <c:v>21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31</c:v>
                </c:pt>
                <c:pt idx="6">
                  <c:v>18</c:v>
                </c:pt>
                <c:pt idx="7">
                  <c:v>28</c:v>
                </c:pt>
                <c:pt idx="8">
                  <c:v>13</c:v>
                </c:pt>
                <c:pt idx="9">
                  <c:v>2</c:v>
                </c:pt>
                <c:pt idx="10">
                  <c:v>103</c:v>
                </c:pt>
                <c:pt idx="11">
                  <c:v>10</c:v>
                </c:pt>
                <c:pt idx="12">
                  <c:v>18</c:v>
                </c:pt>
                <c:pt idx="13">
                  <c:v>2</c:v>
                </c:pt>
                <c:pt idx="14">
                  <c:v>249</c:v>
                </c:pt>
                <c:pt idx="15">
                  <c:v>51</c:v>
                </c:pt>
                <c:pt idx="16">
                  <c:v>8</c:v>
                </c:pt>
                <c:pt idx="17">
                  <c:v>11</c:v>
                </c:pt>
                <c:pt idx="18">
                  <c:v>28</c:v>
                </c:pt>
                <c:pt idx="19">
                  <c:v>6</c:v>
                </c:pt>
                <c:pt idx="20">
                  <c:v>14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19</c:v>
                </c:pt>
                <c:pt idx="25">
                  <c:v>5</c:v>
                </c:pt>
                <c:pt idx="26">
                  <c:v>66</c:v>
                </c:pt>
                <c:pt idx="27">
                  <c:v>41</c:v>
                </c:pt>
                <c:pt idx="28">
                  <c:v>5</c:v>
                </c:pt>
                <c:pt idx="29">
                  <c:v>74</c:v>
                </c:pt>
                <c:pt idx="30">
                  <c:v>5</c:v>
                </c:pt>
                <c:pt idx="3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20-4D2E-A47D-B63012654A16}"/>
            </c:ext>
          </c:extLst>
        </c:ser>
        <c:ser>
          <c:idx val="5"/>
          <c:order val="5"/>
          <c:tx>
            <c:strRef>
              <c:f>'1.1.6.2'!$H$5:$H$6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'1.1.6.2'!$H$8:$H$39</c:f>
              <c:numCache>
                <c:formatCode>#,##0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21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14</c:v>
                </c:pt>
                <c:pt idx="19">
                  <c:v>0</c:v>
                </c:pt>
                <c:pt idx="20">
                  <c:v>1</c:v>
                </c:pt>
                <c:pt idx="21">
                  <c:v>47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86</c:v>
                </c:pt>
                <c:pt idx="27">
                  <c:v>5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20-4D2E-A47D-B6301265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47720"/>
        <c:axId val="440943408"/>
      </c:lineChart>
      <c:catAx>
        <c:axId val="440947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3408"/>
        <c:crosses val="autoZero"/>
        <c:auto val="1"/>
        <c:lblAlgn val="ctr"/>
        <c:lblOffset val="100"/>
        <c:noMultiLvlLbl val="0"/>
      </c:catAx>
      <c:valAx>
        <c:axId val="4409434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3389668063625104E-3"/>
              <c:y val="0.2609081473029805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7720"/>
        <c:crosses val="autoZero"/>
        <c:crossBetween val="between"/>
        <c:minorUnit val="500"/>
      </c:valAx>
    </c:plotArea>
    <c:legend>
      <c:legendPos val="b"/>
      <c:layout>
        <c:manualLayout>
          <c:xMode val="edge"/>
          <c:yMode val="edge"/>
          <c:x val="0.15107722192442991"/>
          <c:y val="0.91733035792254258"/>
          <c:w val="0.66232085563725362"/>
          <c:h val="8.097499508798079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</a:t>
            </a:r>
            <a:r>
              <a:rPr lang="es-ES" sz="1200" baseline="0"/>
              <a:t> de</a:t>
            </a:r>
            <a:r>
              <a:rPr lang="es-ES" sz="1200"/>
              <a:t> Carga Especializada</a:t>
            </a:r>
          </a:p>
          <a:p>
            <a:pPr>
              <a:defRPr lang="es-ES" sz="1200"/>
            </a:pPr>
            <a:r>
              <a:rPr lang="es-ES" sz="1200" baseline="0"/>
              <a:t>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202937972013050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388563032835164E-2"/>
          <c:y val="0.12563174038335589"/>
          <c:w val="0.89400867624603164"/>
          <c:h val="0.63048747707723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'1.1.6.2'!$B$6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'1.1.6.2'!$B$8:$B$39</c:f>
              <c:numCache>
                <c:formatCode>#,##0</c:formatCode>
                <c:ptCount val="32"/>
                <c:pt idx="0">
                  <c:v>174</c:v>
                </c:pt>
                <c:pt idx="1">
                  <c:v>150</c:v>
                </c:pt>
                <c:pt idx="2">
                  <c:v>25</c:v>
                </c:pt>
                <c:pt idx="3">
                  <c:v>50</c:v>
                </c:pt>
                <c:pt idx="4">
                  <c:v>70</c:v>
                </c:pt>
                <c:pt idx="5">
                  <c:v>242</c:v>
                </c:pt>
                <c:pt idx="6">
                  <c:v>9518</c:v>
                </c:pt>
                <c:pt idx="7">
                  <c:v>252</c:v>
                </c:pt>
                <c:pt idx="8">
                  <c:v>118</c:v>
                </c:pt>
                <c:pt idx="9">
                  <c:v>75</c:v>
                </c:pt>
                <c:pt idx="10">
                  <c:v>1399</c:v>
                </c:pt>
                <c:pt idx="11">
                  <c:v>275</c:v>
                </c:pt>
                <c:pt idx="12">
                  <c:v>54</c:v>
                </c:pt>
                <c:pt idx="13">
                  <c:v>294</c:v>
                </c:pt>
                <c:pt idx="14">
                  <c:v>1017</c:v>
                </c:pt>
                <c:pt idx="15">
                  <c:v>57</c:v>
                </c:pt>
                <c:pt idx="16">
                  <c:v>30</c:v>
                </c:pt>
                <c:pt idx="17">
                  <c:v>12</c:v>
                </c:pt>
                <c:pt idx="18">
                  <c:v>1435</c:v>
                </c:pt>
                <c:pt idx="19">
                  <c:v>59</c:v>
                </c:pt>
                <c:pt idx="20">
                  <c:v>266</c:v>
                </c:pt>
                <c:pt idx="21">
                  <c:v>260</c:v>
                </c:pt>
                <c:pt idx="22">
                  <c:v>25</c:v>
                </c:pt>
                <c:pt idx="23">
                  <c:v>150</c:v>
                </c:pt>
                <c:pt idx="24">
                  <c:v>110</c:v>
                </c:pt>
                <c:pt idx="25">
                  <c:v>97</c:v>
                </c:pt>
                <c:pt idx="26">
                  <c:v>299</c:v>
                </c:pt>
                <c:pt idx="27">
                  <c:v>679</c:v>
                </c:pt>
                <c:pt idx="28">
                  <c:v>40</c:v>
                </c:pt>
                <c:pt idx="29">
                  <c:v>405</c:v>
                </c:pt>
                <c:pt idx="30">
                  <c:v>96</c:v>
                </c:pt>
                <c:pt idx="3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0-4FA8-A89E-8CEA46FD9535}"/>
            </c:ext>
          </c:extLst>
        </c:ser>
        <c:ser>
          <c:idx val="1"/>
          <c:order val="1"/>
          <c:tx>
            <c:strRef>
              <c:f>'1.1.6.2'!$C$6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'1.1.6.2'!$C$8:$C$39</c:f>
              <c:numCache>
                <c:formatCode>#,##0</c:formatCode>
                <c:ptCount val="32"/>
                <c:pt idx="0">
                  <c:v>467</c:v>
                </c:pt>
                <c:pt idx="1">
                  <c:v>104</c:v>
                </c:pt>
                <c:pt idx="2">
                  <c:v>29</c:v>
                </c:pt>
                <c:pt idx="3">
                  <c:v>54</c:v>
                </c:pt>
                <c:pt idx="4">
                  <c:v>42</c:v>
                </c:pt>
                <c:pt idx="5">
                  <c:v>140</c:v>
                </c:pt>
                <c:pt idx="6">
                  <c:v>4359</c:v>
                </c:pt>
                <c:pt idx="7">
                  <c:v>241</c:v>
                </c:pt>
                <c:pt idx="8">
                  <c:v>36</c:v>
                </c:pt>
                <c:pt idx="9">
                  <c:v>68</c:v>
                </c:pt>
                <c:pt idx="10">
                  <c:v>559</c:v>
                </c:pt>
                <c:pt idx="11">
                  <c:v>496</c:v>
                </c:pt>
                <c:pt idx="12">
                  <c:v>87</c:v>
                </c:pt>
                <c:pt idx="13">
                  <c:v>177</c:v>
                </c:pt>
                <c:pt idx="14">
                  <c:v>724</c:v>
                </c:pt>
                <c:pt idx="15">
                  <c:v>88</c:v>
                </c:pt>
                <c:pt idx="16">
                  <c:v>36</c:v>
                </c:pt>
                <c:pt idx="17">
                  <c:v>16</c:v>
                </c:pt>
                <c:pt idx="18">
                  <c:v>2035</c:v>
                </c:pt>
                <c:pt idx="19">
                  <c:v>28</c:v>
                </c:pt>
                <c:pt idx="20">
                  <c:v>406</c:v>
                </c:pt>
                <c:pt idx="21">
                  <c:v>229</c:v>
                </c:pt>
                <c:pt idx="22">
                  <c:v>71</c:v>
                </c:pt>
                <c:pt idx="23">
                  <c:v>118</c:v>
                </c:pt>
                <c:pt idx="24">
                  <c:v>379</c:v>
                </c:pt>
                <c:pt idx="25">
                  <c:v>169</c:v>
                </c:pt>
                <c:pt idx="26">
                  <c:v>243</c:v>
                </c:pt>
                <c:pt idx="27">
                  <c:v>337</c:v>
                </c:pt>
                <c:pt idx="28">
                  <c:v>19</c:v>
                </c:pt>
                <c:pt idx="29">
                  <c:v>297</c:v>
                </c:pt>
                <c:pt idx="30">
                  <c:v>116</c:v>
                </c:pt>
                <c:pt idx="3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0-4FA8-A89E-8CEA46FD9535}"/>
            </c:ext>
          </c:extLst>
        </c:ser>
        <c:ser>
          <c:idx val="2"/>
          <c:order val="2"/>
          <c:tx>
            <c:strRef>
              <c:f>'1.1.6.2'!$D$6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'1.1.6.2'!$D$8:$D$39</c:f>
              <c:numCache>
                <c:formatCode>#,##0</c:formatCode>
                <c:ptCount val="32"/>
                <c:pt idx="0">
                  <c:v>27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92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16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28</c:v>
                </c:pt>
                <c:pt idx="15">
                  <c:v>3</c:v>
                </c:pt>
                <c:pt idx="16">
                  <c:v>10</c:v>
                </c:pt>
                <c:pt idx="17">
                  <c:v>0</c:v>
                </c:pt>
                <c:pt idx="18">
                  <c:v>33</c:v>
                </c:pt>
                <c:pt idx="19">
                  <c:v>0</c:v>
                </c:pt>
                <c:pt idx="20">
                  <c:v>42</c:v>
                </c:pt>
                <c:pt idx="21">
                  <c:v>3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15</c:v>
                </c:pt>
                <c:pt idx="27">
                  <c:v>10</c:v>
                </c:pt>
                <c:pt idx="28">
                  <c:v>0</c:v>
                </c:pt>
                <c:pt idx="29">
                  <c:v>17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0-4FA8-A89E-8CEA46FD9535}"/>
            </c:ext>
          </c:extLst>
        </c:ser>
        <c:ser>
          <c:idx val="3"/>
          <c:order val="3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'1.1.6.2'!$E$8:$E$39</c:f>
              <c:numCache>
                <c:formatCode>#,##0</c:formatCode>
                <c:ptCount val="32"/>
                <c:pt idx="0">
                  <c:v>1168</c:v>
                </c:pt>
                <c:pt idx="1">
                  <c:v>853</c:v>
                </c:pt>
                <c:pt idx="2">
                  <c:v>240</c:v>
                </c:pt>
                <c:pt idx="3">
                  <c:v>275</c:v>
                </c:pt>
                <c:pt idx="4">
                  <c:v>343</c:v>
                </c:pt>
                <c:pt idx="5">
                  <c:v>3308</c:v>
                </c:pt>
                <c:pt idx="6">
                  <c:v>11435</c:v>
                </c:pt>
                <c:pt idx="7">
                  <c:v>3448</c:v>
                </c:pt>
                <c:pt idx="8">
                  <c:v>1332</c:v>
                </c:pt>
                <c:pt idx="9">
                  <c:v>1214</c:v>
                </c:pt>
                <c:pt idx="10">
                  <c:v>3107</c:v>
                </c:pt>
                <c:pt idx="11">
                  <c:v>4472</c:v>
                </c:pt>
                <c:pt idx="12">
                  <c:v>464</c:v>
                </c:pt>
                <c:pt idx="13">
                  <c:v>2007</c:v>
                </c:pt>
                <c:pt idx="14">
                  <c:v>3950</c:v>
                </c:pt>
                <c:pt idx="15">
                  <c:v>610</c:v>
                </c:pt>
                <c:pt idx="16">
                  <c:v>128</c:v>
                </c:pt>
                <c:pt idx="17">
                  <c:v>65</c:v>
                </c:pt>
                <c:pt idx="18">
                  <c:v>14227</c:v>
                </c:pt>
                <c:pt idx="19">
                  <c:v>341</c:v>
                </c:pt>
                <c:pt idx="20">
                  <c:v>765</c:v>
                </c:pt>
                <c:pt idx="21">
                  <c:v>1690</c:v>
                </c:pt>
                <c:pt idx="22">
                  <c:v>98</c:v>
                </c:pt>
                <c:pt idx="23">
                  <c:v>1407</c:v>
                </c:pt>
                <c:pt idx="24">
                  <c:v>912</c:v>
                </c:pt>
                <c:pt idx="25">
                  <c:v>1442</c:v>
                </c:pt>
                <c:pt idx="26">
                  <c:v>2010</c:v>
                </c:pt>
                <c:pt idx="27">
                  <c:v>7959</c:v>
                </c:pt>
                <c:pt idx="28">
                  <c:v>39</c:v>
                </c:pt>
                <c:pt idx="29">
                  <c:v>5038</c:v>
                </c:pt>
                <c:pt idx="30">
                  <c:v>625</c:v>
                </c:pt>
                <c:pt idx="3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A0-4FA8-A89E-8CEA46FD9535}"/>
            </c:ext>
          </c:extLst>
        </c:ser>
        <c:ser>
          <c:idx val="4"/>
          <c:order val="4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'1.1.6.2'!$F$8:$F$39</c:f>
              <c:numCache>
                <c:formatCode>#,##0</c:formatCode>
                <c:ptCount val="32"/>
                <c:pt idx="0">
                  <c:v>18</c:v>
                </c:pt>
                <c:pt idx="1">
                  <c:v>21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31</c:v>
                </c:pt>
                <c:pt idx="6">
                  <c:v>18</c:v>
                </c:pt>
                <c:pt idx="7">
                  <c:v>28</c:v>
                </c:pt>
                <c:pt idx="8">
                  <c:v>13</c:v>
                </c:pt>
                <c:pt idx="9">
                  <c:v>2</c:v>
                </c:pt>
                <c:pt idx="10">
                  <c:v>103</c:v>
                </c:pt>
                <c:pt idx="11">
                  <c:v>10</c:v>
                </c:pt>
                <c:pt idx="12">
                  <c:v>18</c:v>
                </c:pt>
                <c:pt idx="13">
                  <c:v>2</c:v>
                </c:pt>
                <c:pt idx="14">
                  <c:v>249</c:v>
                </c:pt>
                <c:pt idx="15">
                  <c:v>51</c:v>
                </c:pt>
                <c:pt idx="16">
                  <c:v>8</c:v>
                </c:pt>
                <c:pt idx="17">
                  <c:v>11</c:v>
                </c:pt>
                <c:pt idx="18">
                  <c:v>28</c:v>
                </c:pt>
                <c:pt idx="19">
                  <c:v>6</c:v>
                </c:pt>
                <c:pt idx="20">
                  <c:v>14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19</c:v>
                </c:pt>
                <c:pt idx="25">
                  <c:v>5</c:v>
                </c:pt>
                <c:pt idx="26">
                  <c:v>66</c:v>
                </c:pt>
                <c:pt idx="27">
                  <c:v>41</c:v>
                </c:pt>
                <c:pt idx="28">
                  <c:v>5</c:v>
                </c:pt>
                <c:pt idx="29">
                  <c:v>74</c:v>
                </c:pt>
                <c:pt idx="30">
                  <c:v>5</c:v>
                </c:pt>
                <c:pt idx="3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A0-4FA8-A89E-8CEA46FD9535}"/>
            </c:ext>
          </c:extLst>
        </c:ser>
        <c:ser>
          <c:idx val="5"/>
          <c:order val="5"/>
          <c:tx>
            <c:strRef>
              <c:f>'1.1.6.2'!$H$5:$H$6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'1.1.6.2'!$H$8:$H$39</c:f>
              <c:numCache>
                <c:formatCode>#,##0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21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14</c:v>
                </c:pt>
                <c:pt idx="19">
                  <c:v>0</c:v>
                </c:pt>
                <c:pt idx="20">
                  <c:v>1</c:v>
                </c:pt>
                <c:pt idx="21">
                  <c:v>47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86</c:v>
                </c:pt>
                <c:pt idx="27">
                  <c:v>5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A0-4FA8-A89E-8CEA46FD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0946544"/>
        <c:axId val="440941840"/>
      </c:barChart>
      <c:catAx>
        <c:axId val="440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1840"/>
        <c:crosses val="autoZero"/>
        <c:auto val="1"/>
        <c:lblAlgn val="ctr"/>
        <c:lblOffset val="100"/>
        <c:noMultiLvlLbl val="0"/>
      </c:catAx>
      <c:valAx>
        <c:axId val="440941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93266984674496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38145299552336"/>
          <c:y val="0.91733035792254292"/>
          <c:w val="0.4933358236498715"/>
          <c:h val="8.097499508797974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</a:t>
            </a:r>
            <a:r>
              <a:rPr lang="es-ES" sz="1200" baseline="0"/>
              <a:t>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2705351525715775"/>
          <c:y val="8.91861761426978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497906273166264E-2"/>
          <c:y val="9.3645484949833768E-2"/>
          <c:w val="0.8781102362204819"/>
          <c:h val="0.65085473011525763"/>
        </c:manualLayout>
      </c:layout>
      <c:lineChart>
        <c:grouping val="standard"/>
        <c:varyColors val="0"/>
        <c:ser>
          <c:idx val="0"/>
          <c:order val="0"/>
          <c:tx>
            <c:strRef>
              <c:f>'1.1.7'!$B$5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107</c:v>
                </c:pt>
                <c:pt idx="1">
                  <c:v>118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73</c:v>
                </c:pt>
                <c:pt idx="6">
                  <c:v>1546</c:v>
                </c:pt>
                <c:pt idx="7">
                  <c:v>60</c:v>
                </c:pt>
                <c:pt idx="8">
                  <c:v>41</c:v>
                </c:pt>
                <c:pt idx="9">
                  <c:v>37</c:v>
                </c:pt>
                <c:pt idx="10">
                  <c:v>226</c:v>
                </c:pt>
                <c:pt idx="11">
                  <c:v>215</c:v>
                </c:pt>
                <c:pt idx="12">
                  <c:v>20</c:v>
                </c:pt>
                <c:pt idx="13">
                  <c:v>56</c:v>
                </c:pt>
                <c:pt idx="14">
                  <c:v>356</c:v>
                </c:pt>
                <c:pt idx="15">
                  <c:v>63</c:v>
                </c:pt>
                <c:pt idx="16">
                  <c:v>237</c:v>
                </c:pt>
                <c:pt idx="17">
                  <c:v>2</c:v>
                </c:pt>
                <c:pt idx="18">
                  <c:v>631</c:v>
                </c:pt>
                <c:pt idx="19">
                  <c:v>3</c:v>
                </c:pt>
                <c:pt idx="20">
                  <c:v>123</c:v>
                </c:pt>
                <c:pt idx="21">
                  <c:v>898</c:v>
                </c:pt>
                <c:pt idx="22">
                  <c:v>5</c:v>
                </c:pt>
                <c:pt idx="23">
                  <c:v>40</c:v>
                </c:pt>
                <c:pt idx="24">
                  <c:v>51</c:v>
                </c:pt>
                <c:pt idx="25">
                  <c:v>32</c:v>
                </c:pt>
                <c:pt idx="26">
                  <c:v>36</c:v>
                </c:pt>
                <c:pt idx="27">
                  <c:v>52</c:v>
                </c:pt>
                <c:pt idx="28">
                  <c:v>23</c:v>
                </c:pt>
                <c:pt idx="29">
                  <c:v>166</c:v>
                </c:pt>
                <c:pt idx="30">
                  <c:v>49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B-417D-A4ED-A5DC19A64365}"/>
            </c:ext>
          </c:extLst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11717</c:v>
                </c:pt>
                <c:pt idx="1">
                  <c:v>16082</c:v>
                </c:pt>
                <c:pt idx="2">
                  <c:v>1299</c:v>
                </c:pt>
                <c:pt idx="3">
                  <c:v>944</c:v>
                </c:pt>
                <c:pt idx="4">
                  <c:v>2962</c:v>
                </c:pt>
                <c:pt idx="5">
                  <c:v>22864</c:v>
                </c:pt>
                <c:pt idx="6">
                  <c:v>114519</c:v>
                </c:pt>
                <c:pt idx="7">
                  <c:v>24060</c:v>
                </c:pt>
                <c:pt idx="8">
                  <c:v>11343</c:v>
                </c:pt>
                <c:pt idx="9">
                  <c:v>8384</c:v>
                </c:pt>
                <c:pt idx="10">
                  <c:v>29967</c:v>
                </c:pt>
                <c:pt idx="11">
                  <c:v>33428</c:v>
                </c:pt>
                <c:pt idx="12">
                  <c:v>1851</c:v>
                </c:pt>
                <c:pt idx="13">
                  <c:v>14371</c:v>
                </c:pt>
                <c:pt idx="14">
                  <c:v>40362</c:v>
                </c:pt>
                <c:pt idx="15">
                  <c:v>14556</c:v>
                </c:pt>
                <c:pt idx="16">
                  <c:v>2997</c:v>
                </c:pt>
                <c:pt idx="17">
                  <c:v>429</c:v>
                </c:pt>
                <c:pt idx="18">
                  <c:v>108066</c:v>
                </c:pt>
                <c:pt idx="19">
                  <c:v>2452</c:v>
                </c:pt>
                <c:pt idx="20">
                  <c:v>9547</c:v>
                </c:pt>
                <c:pt idx="21">
                  <c:v>17285</c:v>
                </c:pt>
                <c:pt idx="22">
                  <c:v>759</c:v>
                </c:pt>
                <c:pt idx="23">
                  <c:v>12858</c:v>
                </c:pt>
                <c:pt idx="24">
                  <c:v>15055</c:v>
                </c:pt>
                <c:pt idx="25">
                  <c:v>13468</c:v>
                </c:pt>
                <c:pt idx="26">
                  <c:v>3370</c:v>
                </c:pt>
                <c:pt idx="27">
                  <c:v>36531</c:v>
                </c:pt>
                <c:pt idx="28">
                  <c:v>1491</c:v>
                </c:pt>
                <c:pt idx="29">
                  <c:v>28684</c:v>
                </c:pt>
                <c:pt idx="30">
                  <c:v>5301</c:v>
                </c:pt>
                <c:pt idx="31">
                  <c:v>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B-417D-A4ED-A5DC19A64365}"/>
            </c:ext>
          </c:extLst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1697</c:v>
                </c:pt>
                <c:pt idx="1">
                  <c:v>858</c:v>
                </c:pt>
                <c:pt idx="2">
                  <c:v>436</c:v>
                </c:pt>
                <c:pt idx="3">
                  <c:v>412</c:v>
                </c:pt>
                <c:pt idx="4">
                  <c:v>1360</c:v>
                </c:pt>
                <c:pt idx="5">
                  <c:v>4843</c:v>
                </c:pt>
                <c:pt idx="6">
                  <c:v>19364</c:v>
                </c:pt>
                <c:pt idx="7">
                  <c:v>6103</c:v>
                </c:pt>
                <c:pt idx="8">
                  <c:v>1167</c:v>
                </c:pt>
                <c:pt idx="9">
                  <c:v>3512</c:v>
                </c:pt>
                <c:pt idx="10">
                  <c:v>4826</c:v>
                </c:pt>
                <c:pt idx="11">
                  <c:v>5456</c:v>
                </c:pt>
                <c:pt idx="12">
                  <c:v>1592</c:v>
                </c:pt>
                <c:pt idx="13">
                  <c:v>6958</c:v>
                </c:pt>
                <c:pt idx="14">
                  <c:v>12054</c:v>
                </c:pt>
                <c:pt idx="15">
                  <c:v>3457</c:v>
                </c:pt>
                <c:pt idx="16">
                  <c:v>804</c:v>
                </c:pt>
                <c:pt idx="17">
                  <c:v>276</c:v>
                </c:pt>
                <c:pt idx="18">
                  <c:v>18464</c:v>
                </c:pt>
                <c:pt idx="19">
                  <c:v>1007</c:v>
                </c:pt>
                <c:pt idx="20">
                  <c:v>4269</c:v>
                </c:pt>
                <c:pt idx="21">
                  <c:v>2420</c:v>
                </c:pt>
                <c:pt idx="22">
                  <c:v>226</c:v>
                </c:pt>
                <c:pt idx="23">
                  <c:v>4003</c:v>
                </c:pt>
                <c:pt idx="24">
                  <c:v>2212</c:v>
                </c:pt>
                <c:pt idx="25">
                  <c:v>2468</c:v>
                </c:pt>
                <c:pt idx="26">
                  <c:v>2276</c:v>
                </c:pt>
                <c:pt idx="27">
                  <c:v>8274</c:v>
                </c:pt>
                <c:pt idx="28">
                  <c:v>634</c:v>
                </c:pt>
                <c:pt idx="29">
                  <c:v>6361</c:v>
                </c:pt>
                <c:pt idx="30">
                  <c:v>864</c:v>
                </c:pt>
                <c:pt idx="31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B-417D-A4ED-A5DC19A64365}"/>
            </c:ext>
          </c:extLst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24</c:v>
                </c:pt>
                <c:pt idx="1">
                  <c:v>17</c:v>
                </c:pt>
                <c:pt idx="2">
                  <c:v>4</c:v>
                </c:pt>
                <c:pt idx="3">
                  <c:v>23</c:v>
                </c:pt>
                <c:pt idx="4">
                  <c:v>4</c:v>
                </c:pt>
                <c:pt idx="5">
                  <c:v>17</c:v>
                </c:pt>
                <c:pt idx="6">
                  <c:v>216</c:v>
                </c:pt>
                <c:pt idx="7">
                  <c:v>51</c:v>
                </c:pt>
                <c:pt idx="8">
                  <c:v>40</c:v>
                </c:pt>
                <c:pt idx="9">
                  <c:v>119</c:v>
                </c:pt>
                <c:pt idx="10">
                  <c:v>16</c:v>
                </c:pt>
                <c:pt idx="11">
                  <c:v>21</c:v>
                </c:pt>
                <c:pt idx="12">
                  <c:v>1</c:v>
                </c:pt>
                <c:pt idx="13">
                  <c:v>26</c:v>
                </c:pt>
                <c:pt idx="14">
                  <c:v>60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124</c:v>
                </c:pt>
                <c:pt idx="19">
                  <c:v>3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22</c:v>
                </c:pt>
                <c:pt idx="26">
                  <c:v>30</c:v>
                </c:pt>
                <c:pt idx="27">
                  <c:v>121</c:v>
                </c:pt>
                <c:pt idx="28">
                  <c:v>0</c:v>
                </c:pt>
                <c:pt idx="29">
                  <c:v>95</c:v>
                </c:pt>
                <c:pt idx="30">
                  <c:v>9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5B-417D-A4ED-A5DC19A64365}"/>
            </c:ext>
          </c:extLst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26</c:v>
                </c:pt>
                <c:pt idx="7">
                  <c:v>3</c:v>
                </c:pt>
                <c:pt idx="8">
                  <c:v>4</c:v>
                </c:pt>
                <c:pt idx="9">
                  <c:v>27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28</c:v>
                </c:pt>
                <c:pt idx="28">
                  <c:v>0</c:v>
                </c:pt>
                <c:pt idx="29">
                  <c:v>6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5B-417D-A4ED-A5DC19A64365}"/>
            </c:ext>
          </c:extLst>
        </c:ser>
        <c:ser>
          <c:idx val="5"/>
          <c:order val="5"/>
          <c:tx>
            <c:strRef>
              <c:f>'1.1.7'!$G$5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45</c:v>
                </c:pt>
                <c:pt idx="7">
                  <c:v>15</c:v>
                </c:pt>
                <c:pt idx="8">
                  <c:v>1</c:v>
                </c:pt>
                <c:pt idx="9">
                  <c:v>25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21</c:v>
                </c:pt>
                <c:pt idx="19">
                  <c:v>1</c:v>
                </c:pt>
                <c:pt idx="20">
                  <c:v>2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12</c:v>
                </c:pt>
                <c:pt idx="28">
                  <c:v>1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5B-417D-A4ED-A5DC19A64365}"/>
            </c:ext>
          </c:extLst>
        </c:ser>
        <c:ser>
          <c:idx val="6"/>
          <c:order val="6"/>
          <c:tx>
            <c:strRef>
              <c:f>'1.1.7'!$H$5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337</c:v>
                </c:pt>
                <c:pt idx="1">
                  <c:v>86</c:v>
                </c:pt>
                <c:pt idx="2">
                  <c:v>51</c:v>
                </c:pt>
                <c:pt idx="3">
                  <c:v>9</c:v>
                </c:pt>
                <c:pt idx="4">
                  <c:v>35</c:v>
                </c:pt>
                <c:pt idx="5">
                  <c:v>12</c:v>
                </c:pt>
                <c:pt idx="6">
                  <c:v>514</c:v>
                </c:pt>
                <c:pt idx="7">
                  <c:v>574</c:v>
                </c:pt>
                <c:pt idx="8">
                  <c:v>26</c:v>
                </c:pt>
                <c:pt idx="9">
                  <c:v>10</c:v>
                </c:pt>
                <c:pt idx="10">
                  <c:v>299</c:v>
                </c:pt>
                <c:pt idx="11">
                  <c:v>104</c:v>
                </c:pt>
                <c:pt idx="12">
                  <c:v>9</c:v>
                </c:pt>
                <c:pt idx="13">
                  <c:v>10</c:v>
                </c:pt>
                <c:pt idx="14">
                  <c:v>73</c:v>
                </c:pt>
                <c:pt idx="15">
                  <c:v>35</c:v>
                </c:pt>
                <c:pt idx="16">
                  <c:v>26</c:v>
                </c:pt>
                <c:pt idx="17">
                  <c:v>5</c:v>
                </c:pt>
                <c:pt idx="18">
                  <c:v>310</c:v>
                </c:pt>
                <c:pt idx="19">
                  <c:v>11</c:v>
                </c:pt>
                <c:pt idx="20">
                  <c:v>128</c:v>
                </c:pt>
                <c:pt idx="21">
                  <c:v>32</c:v>
                </c:pt>
                <c:pt idx="22">
                  <c:v>59</c:v>
                </c:pt>
                <c:pt idx="23">
                  <c:v>10</c:v>
                </c:pt>
                <c:pt idx="24">
                  <c:v>39</c:v>
                </c:pt>
                <c:pt idx="25">
                  <c:v>21</c:v>
                </c:pt>
                <c:pt idx="26">
                  <c:v>112</c:v>
                </c:pt>
                <c:pt idx="27">
                  <c:v>140</c:v>
                </c:pt>
                <c:pt idx="28">
                  <c:v>63</c:v>
                </c:pt>
                <c:pt idx="29">
                  <c:v>65</c:v>
                </c:pt>
                <c:pt idx="30">
                  <c:v>43</c:v>
                </c:pt>
                <c:pt idx="3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5B-417D-A4ED-A5DC19A64365}"/>
            </c:ext>
          </c:extLst>
        </c:ser>
        <c:ser>
          <c:idx val="7"/>
          <c:order val="7"/>
          <c:tx>
            <c:strRef>
              <c:f>'1.1.7'!$I$5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'1.1.7'!$I$7:$I$38</c:f>
              <c:numCache>
                <c:formatCode>#,##0</c:formatCode>
                <c:ptCount val="32"/>
                <c:pt idx="0">
                  <c:v>34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166</c:v>
                </c:pt>
                <c:pt idx="7">
                  <c:v>60</c:v>
                </c:pt>
                <c:pt idx="8">
                  <c:v>2</c:v>
                </c:pt>
                <c:pt idx="9">
                  <c:v>17</c:v>
                </c:pt>
                <c:pt idx="10">
                  <c:v>58</c:v>
                </c:pt>
                <c:pt idx="11">
                  <c:v>18</c:v>
                </c:pt>
                <c:pt idx="12">
                  <c:v>2</c:v>
                </c:pt>
                <c:pt idx="13">
                  <c:v>7</c:v>
                </c:pt>
                <c:pt idx="14">
                  <c:v>18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118</c:v>
                </c:pt>
                <c:pt idx="19">
                  <c:v>7</c:v>
                </c:pt>
                <c:pt idx="20">
                  <c:v>59</c:v>
                </c:pt>
                <c:pt idx="21">
                  <c:v>6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14</c:v>
                </c:pt>
                <c:pt idx="26">
                  <c:v>74</c:v>
                </c:pt>
                <c:pt idx="27">
                  <c:v>56</c:v>
                </c:pt>
                <c:pt idx="28">
                  <c:v>17</c:v>
                </c:pt>
                <c:pt idx="29">
                  <c:v>24</c:v>
                </c:pt>
                <c:pt idx="30">
                  <c:v>16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5B-417D-A4ED-A5DC19A64365}"/>
            </c:ext>
          </c:extLst>
        </c:ser>
        <c:ser>
          <c:idx val="8"/>
          <c:order val="8"/>
          <c:tx>
            <c:strRef>
              <c:f>'1.1.7'!$J$5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'1.1.7'!$J$7:$J$38</c:f>
              <c:numCache>
                <c:formatCode>#,##0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42</c:v>
                </c:pt>
                <c:pt idx="7">
                  <c:v>1</c:v>
                </c:pt>
                <c:pt idx="8">
                  <c:v>0</c:v>
                </c:pt>
                <c:pt idx="9">
                  <c:v>10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18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23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5B-417D-A4ED-A5DC19A64365}"/>
            </c:ext>
          </c:extLst>
        </c:ser>
        <c:ser>
          <c:idx val="9"/>
          <c:order val="9"/>
          <c:tx>
            <c:strRef>
              <c:f>'1.1.7'!$K$5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5B-417D-A4ED-A5DC19A64365}"/>
            </c:ext>
          </c:extLst>
        </c:ser>
        <c:ser>
          <c:idx val="10"/>
          <c:order val="10"/>
          <c:tx>
            <c:strRef>
              <c:f>'1.1.7'!$L$5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1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5B-417D-A4ED-A5DC19A64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47328"/>
        <c:axId val="440945368"/>
      </c:lineChart>
      <c:catAx>
        <c:axId val="44094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5368"/>
        <c:crosses val="autoZero"/>
        <c:auto val="1"/>
        <c:lblAlgn val="ctr"/>
        <c:lblOffset val="100"/>
        <c:noMultiLvlLbl val="0"/>
      </c:catAx>
      <c:valAx>
        <c:axId val="440945368"/>
        <c:scaling>
          <c:orientation val="minMax"/>
          <c:max val="12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35663480996183E-2"/>
          <c:y val="0.91936270507991769"/>
          <c:w val="0.89999991985734606"/>
          <c:h val="8.063729492007479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Carga</a:t>
            </a:r>
            <a:r>
              <a:rPr lang="es-ES" sz="1200" baseline="0"/>
              <a:t>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407329045701354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497906273166264E-2"/>
          <c:y val="9.3645484949833768E-2"/>
          <c:w val="0.87811023622048234"/>
          <c:h val="0.65085473011525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107</c:v>
                </c:pt>
                <c:pt idx="1">
                  <c:v>118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73</c:v>
                </c:pt>
                <c:pt idx="6">
                  <c:v>1546</c:v>
                </c:pt>
                <c:pt idx="7">
                  <c:v>60</c:v>
                </c:pt>
                <c:pt idx="8">
                  <c:v>41</c:v>
                </c:pt>
                <c:pt idx="9">
                  <c:v>37</c:v>
                </c:pt>
                <c:pt idx="10">
                  <c:v>226</c:v>
                </c:pt>
                <c:pt idx="11">
                  <c:v>215</c:v>
                </c:pt>
                <c:pt idx="12">
                  <c:v>20</c:v>
                </c:pt>
                <c:pt idx="13">
                  <c:v>56</c:v>
                </c:pt>
                <c:pt idx="14">
                  <c:v>356</c:v>
                </c:pt>
                <c:pt idx="15">
                  <c:v>63</c:v>
                </c:pt>
                <c:pt idx="16">
                  <c:v>237</c:v>
                </c:pt>
                <c:pt idx="17">
                  <c:v>2</c:v>
                </c:pt>
                <c:pt idx="18">
                  <c:v>631</c:v>
                </c:pt>
                <c:pt idx="19">
                  <c:v>3</c:v>
                </c:pt>
                <c:pt idx="20">
                  <c:v>123</c:v>
                </c:pt>
                <c:pt idx="21">
                  <c:v>898</c:v>
                </c:pt>
                <c:pt idx="22">
                  <c:v>5</c:v>
                </c:pt>
                <c:pt idx="23">
                  <c:v>40</c:v>
                </c:pt>
                <c:pt idx="24">
                  <c:v>51</c:v>
                </c:pt>
                <c:pt idx="25">
                  <c:v>32</c:v>
                </c:pt>
                <c:pt idx="26">
                  <c:v>36</c:v>
                </c:pt>
                <c:pt idx="27">
                  <c:v>52</c:v>
                </c:pt>
                <c:pt idx="28">
                  <c:v>23</c:v>
                </c:pt>
                <c:pt idx="29">
                  <c:v>166</c:v>
                </c:pt>
                <c:pt idx="30">
                  <c:v>49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0-4F1D-A3D4-FC6D2B9F589E}"/>
            </c:ext>
          </c:extLst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11717</c:v>
                </c:pt>
                <c:pt idx="1">
                  <c:v>16082</c:v>
                </c:pt>
                <c:pt idx="2">
                  <c:v>1299</c:v>
                </c:pt>
                <c:pt idx="3">
                  <c:v>944</c:v>
                </c:pt>
                <c:pt idx="4">
                  <c:v>2962</c:v>
                </c:pt>
                <c:pt idx="5">
                  <c:v>22864</c:v>
                </c:pt>
                <c:pt idx="6">
                  <c:v>114519</c:v>
                </c:pt>
                <c:pt idx="7">
                  <c:v>24060</c:v>
                </c:pt>
                <c:pt idx="8">
                  <c:v>11343</c:v>
                </c:pt>
                <c:pt idx="9">
                  <c:v>8384</c:v>
                </c:pt>
                <c:pt idx="10">
                  <c:v>29967</c:v>
                </c:pt>
                <c:pt idx="11">
                  <c:v>33428</c:v>
                </c:pt>
                <c:pt idx="12">
                  <c:v>1851</c:v>
                </c:pt>
                <c:pt idx="13">
                  <c:v>14371</c:v>
                </c:pt>
                <c:pt idx="14">
                  <c:v>40362</c:v>
                </c:pt>
                <c:pt idx="15">
                  <c:v>14556</c:v>
                </c:pt>
                <c:pt idx="16">
                  <c:v>2997</c:v>
                </c:pt>
                <c:pt idx="17">
                  <c:v>429</c:v>
                </c:pt>
                <c:pt idx="18">
                  <c:v>108066</c:v>
                </c:pt>
                <c:pt idx="19">
                  <c:v>2452</c:v>
                </c:pt>
                <c:pt idx="20">
                  <c:v>9547</c:v>
                </c:pt>
                <c:pt idx="21">
                  <c:v>17285</c:v>
                </c:pt>
                <c:pt idx="22">
                  <c:v>759</c:v>
                </c:pt>
                <c:pt idx="23">
                  <c:v>12858</c:v>
                </c:pt>
                <c:pt idx="24">
                  <c:v>15055</c:v>
                </c:pt>
                <c:pt idx="25">
                  <c:v>13468</c:v>
                </c:pt>
                <c:pt idx="26">
                  <c:v>3370</c:v>
                </c:pt>
                <c:pt idx="27">
                  <c:v>36531</c:v>
                </c:pt>
                <c:pt idx="28">
                  <c:v>1491</c:v>
                </c:pt>
                <c:pt idx="29">
                  <c:v>28684</c:v>
                </c:pt>
                <c:pt idx="30">
                  <c:v>5301</c:v>
                </c:pt>
                <c:pt idx="31">
                  <c:v>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0-4F1D-A3D4-FC6D2B9F589E}"/>
            </c:ext>
          </c:extLst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1697</c:v>
                </c:pt>
                <c:pt idx="1">
                  <c:v>858</c:v>
                </c:pt>
                <c:pt idx="2">
                  <c:v>436</c:v>
                </c:pt>
                <c:pt idx="3">
                  <c:v>412</c:v>
                </c:pt>
                <c:pt idx="4">
                  <c:v>1360</c:v>
                </c:pt>
                <c:pt idx="5">
                  <c:v>4843</c:v>
                </c:pt>
                <c:pt idx="6">
                  <c:v>19364</c:v>
                </c:pt>
                <c:pt idx="7">
                  <c:v>6103</c:v>
                </c:pt>
                <c:pt idx="8">
                  <c:v>1167</c:v>
                </c:pt>
                <c:pt idx="9">
                  <c:v>3512</c:v>
                </c:pt>
                <c:pt idx="10">
                  <c:v>4826</c:v>
                </c:pt>
                <c:pt idx="11">
                  <c:v>5456</c:v>
                </c:pt>
                <c:pt idx="12">
                  <c:v>1592</c:v>
                </c:pt>
                <c:pt idx="13">
                  <c:v>6958</c:v>
                </c:pt>
                <c:pt idx="14">
                  <c:v>12054</c:v>
                </c:pt>
                <c:pt idx="15">
                  <c:v>3457</c:v>
                </c:pt>
                <c:pt idx="16">
                  <c:v>804</c:v>
                </c:pt>
                <c:pt idx="17">
                  <c:v>276</c:v>
                </c:pt>
                <c:pt idx="18">
                  <c:v>18464</c:v>
                </c:pt>
                <c:pt idx="19">
                  <c:v>1007</c:v>
                </c:pt>
                <c:pt idx="20">
                  <c:v>4269</c:v>
                </c:pt>
                <c:pt idx="21">
                  <c:v>2420</c:v>
                </c:pt>
                <c:pt idx="22">
                  <c:v>226</c:v>
                </c:pt>
                <c:pt idx="23">
                  <c:v>4003</c:v>
                </c:pt>
                <c:pt idx="24">
                  <c:v>2212</c:v>
                </c:pt>
                <c:pt idx="25">
                  <c:v>2468</c:v>
                </c:pt>
                <c:pt idx="26">
                  <c:v>2276</c:v>
                </c:pt>
                <c:pt idx="27">
                  <c:v>8274</c:v>
                </c:pt>
                <c:pt idx="28">
                  <c:v>634</c:v>
                </c:pt>
                <c:pt idx="29">
                  <c:v>6361</c:v>
                </c:pt>
                <c:pt idx="30">
                  <c:v>864</c:v>
                </c:pt>
                <c:pt idx="3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0-4F1D-A3D4-FC6D2B9F589E}"/>
            </c:ext>
          </c:extLst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24</c:v>
                </c:pt>
                <c:pt idx="1">
                  <c:v>17</c:v>
                </c:pt>
                <c:pt idx="2">
                  <c:v>4</c:v>
                </c:pt>
                <c:pt idx="3">
                  <c:v>23</c:v>
                </c:pt>
                <c:pt idx="4">
                  <c:v>4</c:v>
                </c:pt>
                <c:pt idx="5">
                  <c:v>17</c:v>
                </c:pt>
                <c:pt idx="6">
                  <c:v>216</c:v>
                </c:pt>
                <c:pt idx="7">
                  <c:v>51</c:v>
                </c:pt>
                <c:pt idx="8">
                  <c:v>40</c:v>
                </c:pt>
                <c:pt idx="9">
                  <c:v>119</c:v>
                </c:pt>
                <c:pt idx="10">
                  <c:v>16</c:v>
                </c:pt>
                <c:pt idx="11">
                  <c:v>21</c:v>
                </c:pt>
                <c:pt idx="12">
                  <c:v>1</c:v>
                </c:pt>
                <c:pt idx="13">
                  <c:v>26</c:v>
                </c:pt>
                <c:pt idx="14">
                  <c:v>60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124</c:v>
                </c:pt>
                <c:pt idx="19">
                  <c:v>3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22</c:v>
                </c:pt>
                <c:pt idx="26">
                  <c:v>30</c:v>
                </c:pt>
                <c:pt idx="27">
                  <c:v>121</c:v>
                </c:pt>
                <c:pt idx="28">
                  <c:v>0</c:v>
                </c:pt>
                <c:pt idx="29">
                  <c:v>95</c:v>
                </c:pt>
                <c:pt idx="30">
                  <c:v>9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0-4F1D-A3D4-FC6D2B9F589E}"/>
            </c:ext>
          </c:extLst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26</c:v>
                </c:pt>
                <c:pt idx="7">
                  <c:v>3</c:v>
                </c:pt>
                <c:pt idx="8">
                  <c:v>4</c:v>
                </c:pt>
                <c:pt idx="9">
                  <c:v>27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28</c:v>
                </c:pt>
                <c:pt idx="28">
                  <c:v>0</c:v>
                </c:pt>
                <c:pt idx="29">
                  <c:v>6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0-4F1D-A3D4-FC6D2B9F589E}"/>
            </c:ext>
          </c:extLst>
        </c:ser>
        <c:ser>
          <c:idx val="5"/>
          <c:order val="5"/>
          <c:tx>
            <c:strRef>
              <c:f>'1.1.7'!$G$5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45</c:v>
                </c:pt>
                <c:pt idx="7">
                  <c:v>15</c:v>
                </c:pt>
                <c:pt idx="8">
                  <c:v>1</c:v>
                </c:pt>
                <c:pt idx="9">
                  <c:v>25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21</c:v>
                </c:pt>
                <c:pt idx="19">
                  <c:v>1</c:v>
                </c:pt>
                <c:pt idx="20">
                  <c:v>2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12</c:v>
                </c:pt>
                <c:pt idx="28">
                  <c:v>1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00-4F1D-A3D4-FC6D2B9F589E}"/>
            </c:ext>
          </c:extLst>
        </c:ser>
        <c:ser>
          <c:idx val="6"/>
          <c:order val="6"/>
          <c:tx>
            <c:strRef>
              <c:f>'1.1.7'!$H$5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337</c:v>
                </c:pt>
                <c:pt idx="1">
                  <c:v>86</c:v>
                </c:pt>
                <c:pt idx="2">
                  <c:v>51</c:v>
                </c:pt>
                <c:pt idx="3">
                  <c:v>9</c:v>
                </c:pt>
                <c:pt idx="4">
                  <c:v>35</c:v>
                </c:pt>
                <c:pt idx="5">
                  <c:v>12</c:v>
                </c:pt>
                <c:pt idx="6">
                  <c:v>514</c:v>
                </c:pt>
                <c:pt idx="7">
                  <c:v>574</c:v>
                </c:pt>
                <c:pt idx="8">
                  <c:v>26</c:v>
                </c:pt>
                <c:pt idx="9">
                  <c:v>10</c:v>
                </c:pt>
                <c:pt idx="10">
                  <c:v>299</c:v>
                </c:pt>
                <c:pt idx="11">
                  <c:v>104</c:v>
                </c:pt>
                <c:pt idx="12">
                  <c:v>9</c:v>
                </c:pt>
                <c:pt idx="13">
                  <c:v>10</c:v>
                </c:pt>
                <c:pt idx="14">
                  <c:v>73</c:v>
                </c:pt>
                <c:pt idx="15">
                  <c:v>35</c:v>
                </c:pt>
                <c:pt idx="16">
                  <c:v>26</c:v>
                </c:pt>
                <c:pt idx="17">
                  <c:v>5</c:v>
                </c:pt>
                <c:pt idx="18">
                  <c:v>310</c:v>
                </c:pt>
                <c:pt idx="19">
                  <c:v>11</c:v>
                </c:pt>
                <c:pt idx="20">
                  <c:v>128</c:v>
                </c:pt>
                <c:pt idx="21">
                  <c:v>32</c:v>
                </c:pt>
                <c:pt idx="22">
                  <c:v>59</c:v>
                </c:pt>
                <c:pt idx="23">
                  <c:v>10</c:v>
                </c:pt>
                <c:pt idx="24">
                  <c:v>39</c:v>
                </c:pt>
                <c:pt idx="25">
                  <c:v>21</c:v>
                </c:pt>
                <c:pt idx="26">
                  <c:v>112</c:v>
                </c:pt>
                <c:pt idx="27">
                  <c:v>140</c:v>
                </c:pt>
                <c:pt idx="28">
                  <c:v>63</c:v>
                </c:pt>
                <c:pt idx="29">
                  <c:v>65</c:v>
                </c:pt>
                <c:pt idx="30">
                  <c:v>43</c:v>
                </c:pt>
                <c:pt idx="3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0-4F1D-A3D4-FC6D2B9F589E}"/>
            </c:ext>
          </c:extLst>
        </c:ser>
        <c:ser>
          <c:idx val="7"/>
          <c:order val="7"/>
          <c:tx>
            <c:strRef>
              <c:f>'1.1.7'!$I$5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'1.1.7'!$I$7:$I$38</c:f>
              <c:numCache>
                <c:formatCode>#,##0</c:formatCode>
                <c:ptCount val="32"/>
                <c:pt idx="0">
                  <c:v>34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166</c:v>
                </c:pt>
                <c:pt idx="7">
                  <c:v>60</c:v>
                </c:pt>
                <c:pt idx="8">
                  <c:v>2</c:v>
                </c:pt>
                <c:pt idx="9">
                  <c:v>17</c:v>
                </c:pt>
                <c:pt idx="10">
                  <c:v>58</c:v>
                </c:pt>
                <c:pt idx="11">
                  <c:v>18</c:v>
                </c:pt>
                <c:pt idx="12">
                  <c:v>2</c:v>
                </c:pt>
                <c:pt idx="13">
                  <c:v>7</c:v>
                </c:pt>
                <c:pt idx="14">
                  <c:v>18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118</c:v>
                </c:pt>
                <c:pt idx="19">
                  <c:v>7</c:v>
                </c:pt>
                <c:pt idx="20">
                  <c:v>59</c:v>
                </c:pt>
                <c:pt idx="21">
                  <c:v>6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14</c:v>
                </c:pt>
                <c:pt idx="26">
                  <c:v>74</c:v>
                </c:pt>
                <c:pt idx="27">
                  <c:v>56</c:v>
                </c:pt>
                <c:pt idx="28">
                  <c:v>17</c:v>
                </c:pt>
                <c:pt idx="29">
                  <c:v>24</c:v>
                </c:pt>
                <c:pt idx="30">
                  <c:v>16</c:v>
                </c:pt>
                <c:pt idx="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00-4F1D-A3D4-FC6D2B9F589E}"/>
            </c:ext>
          </c:extLst>
        </c:ser>
        <c:ser>
          <c:idx val="8"/>
          <c:order val="8"/>
          <c:tx>
            <c:strRef>
              <c:f>'1.1.7'!$J$5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'1.1.7'!$J$7:$J$38</c:f>
              <c:numCache>
                <c:formatCode>#,##0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42</c:v>
                </c:pt>
                <c:pt idx="7">
                  <c:v>1</c:v>
                </c:pt>
                <c:pt idx="8">
                  <c:v>0</c:v>
                </c:pt>
                <c:pt idx="9">
                  <c:v>10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18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23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0-4F1D-A3D4-FC6D2B9F589E}"/>
            </c:ext>
          </c:extLst>
        </c:ser>
        <c:ser>
          <c:idx val="9"/>
          <c:order val="9"/>
          <c:tx>
            <c:strRef>
              <c:f>'1.1.7'!$K$5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0-4F1D-A3D4-FC6D2B9F589E}"/>
            </c:ext>
          </c:extLst>
        </c:ser>
        <c:ser>
          <c:idx val="10"/>
          <c:order val="10"/>
          <c:tx>
            <c:strRef>
              <c:f>'1.1.7'!$L$5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1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0-4F1D-A3D4-FC6D2B9F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10816"/>
        <c:axId val="441605720"/>
      </c:barChart>
      <c:catAx>
        <c:axId val="44161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5720"/>
        <c:crosses val="autoZero"/>
        <c:auto val="1"/>
        <c:lblAlgn val="ctr"/>
        <c:lblOffset val="100"/>
        <c:noMultiLvlLbl val="0"/>
      </c:catAx>
      <c:valAx>
        <c:axId val="441605720"/>
        <c:scaling>
          <c:orientation val="minMax"/>
          <c:max val="14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10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735376971008388"/>
          <c:y val="0.91936270507991769"/>
          <c:w val="0.651626455090065"/>
          <c:h val="8.063729492007479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</a:t>
            </a:r>
            <a:r>
              <a:rPr lang="es-ES" sz="1200" baseline="0"/>
              <a:t> Unidades Motrices del Autotransporte Carga 2025</a:t>
            </a:r>
            <a:endParaRPr lang="es-ES" sz="1200"/>
          </a:p>
        </c:rich>
      </c:tx>
      <c:layout>
        <c:manualLayout>
          <c:xMode val="edge"/>
          <c:yMode val="edge"/>
          <c:x val="0.184493000874891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3193350831162"/>
          <c:y val="0.21759259259259259"/>
          <c:w val="0.46666666666666667"/>
          <c:h val="0.77777777777777779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1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87E-415D-86A8-FED77BEB9DBA}"/>
              </c:ext>
            </c:extLst>
          </c:dPt>
          <c:dPt>
            <c:idx val="1"/>
            <c:bubble3D val="0"/>
            <c:explosion val="9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87E-415D-86A8-FED77BEB9DBA}"/>
              </c:ext>
            </c:extLst>
          </c:dPt>
          <c:dPt>
            <c:idx val="2"/>
            <c:bubble3D val="0"/>
            <c:explosion val="1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D87E-415D-86A8-FED77BEB9DBA}"/>
              </c:ext>
            </c:extLst>
          </c:dPt>
          <c:dPt>
            <c:idx val="3"/>
            <c:bubble3D val="0"/>
            <c:explosion val="9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87E-415D-86A8-FED77BEB9DB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87E-415D-86A8-FED77BEB9DB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52854D5-2391-4DE9-B348-43F1EE60735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87E-415D-86A8-FED77BEB9D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F1C37D-1F22-4818-BBAA-981B6E9B88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87E-415D-86A8-FED77BEB9DBA}"/>
                </c:ext>
              </c:extLst>
            </c:dLbl>
            <c:dLbl>
              <c:idx val="2"/>
              <c:layout>
                <c:manualLayout>
                  <c:x val="1.9766404199475066E-2"/>
                  <c:y val="-1.8681466899970838E-2"/>
                </c:manualLayout>
              </c:layout>
              <c:tx>
                <c:rich>
                  <a:bodyPr/>
                  <a:lstStyle/>
                  <a:p>
                    <a:fld id="{A6CE3AB0-2ADC-4689-8081-3A1E5F42844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87E-415D-86A8-FED77BEB9D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425E4D-1142-43D7-A51E-D61FB24F70C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87E-415D-86A8-FED77BEB9DBA}"/>
                </c:ext>
              </c:extLst>
            </c:dLbl>
            <c:dLbl>
              <c:idx val="4"/>
              <c:layout>
                <c:manualLayout>
                  <c:x val="-6.1629265091863519E-2"/>
                  <c:y val="1.2026465441819772E-2"/>
                </c:manualLayout>
              </c:layout>
              <c:tx>
                <c:rich>
                  <a:bodyPr/>
                  <a:lstStyle/>
                  <a:p>
                    <a:fld id="{939E4A64-EDC1-4033-BB7F-3D6EAE1D1BD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87E-415D-86A8-FED77BEB9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'1.1.1'!$B$11:$B$15</c:f>
              <c:strCache>
                <c:ptCount val="5"/>
                <c:pt idx="0">
                  <c:v>C-2</c:v>
                </c:pt>
                <c:pt idx="1">
                  <c:v>C-3 </c:v>
                </c:pt>
                <c:pt idx="2">
                  <c:v>T-2</c:v>
                </c:pt>
                <c:pt idx="3">
                  <c:v>T-3</c:v>
                </c:pt>
                <c:pt idx="4">
                  <c:v>Otros</c:v>
                </c:pt>
              </c:strCache>
            </c:strRef>
          </c:cat>
          <c:val>
            <c:numRef>
              <c:f>'1.1.1'!$D$11:$D$15</c:f>
              <c:numCache>
                <c:formatCode>0.0</c:formatCode>
                <c:ptCount val="5"/>
                <c:pt idx="0">
                  <c:v>18.753809871516385</c:v>
                </c:pt>
                <c:pt idx="1">
                  <c:v>14.391449632351495</c:v>
                </c:pt>
                <c:pt idx="2">
                  <c:v>0.61888699970242034</c:v>
                </c:pt>
                <c:pt idx="3">
                  <c:v>65.992939365853857</c:v>
                </c:pt>
                <c:pt idx="4">
                  <c:v>0.24291413057584937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7E-415D-86A8-FED77BEB9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161942257219085"/>
          <c:y val="0.358373432487608"/>
          <c:w val="0.13671391076115491"/>
          <c:h val="0.35732720909886762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General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 baseline="0"/>
              <a:t>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91489258763741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63168162825879"/>
          <c:y val="0.12784911501446936"/>
          <c:w val="0.87427120932958813"/>
          <c:h val="0.62790396392758596"/>
        </c:manualLayout>
      </c:layout>
      <c:lineChart>
        <c:grouping val="standard"/>
        <c:varyColors val="0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87</c:v>
                </c:pt>
                <c:pt idx="1">
                  <c:v>112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56</c:v>
                </c:pt>
                <c:pt idx="6">
                  <c:v>1257</c:v>
                </c:pt>
                <c:pt idx="7">
                  <c:v>56</c:v>
                </c:pt>
                <c:pt idx="8">
                  <c:v>39</c:v>
                </c:pt>
                <c:pt idx="9">
                  <c:v>36</c:v>
                </c:pt>
                <c:pt idx="10">
                  <c:v>203</c:v>
                </c:pt>
                <c:pt idx="11">
                  <c:v>191</c:v>
                </c:pt>
                <c:pt idx="12">
                  <c:v>19</c:v>
                </c:pt>
                <c:pt idx="13">
                  <c:v>47</c:v>
                </c:pt>
                <c:pt idx="14">
                  <c:v>339</c:v>
                </c:pt>
                <c:pt idx="15">
                  <c:v>60</c:v>
                </c:pt>
                <c:pt idx="16">
                  <c:v>226</c:v>
                </c:pt>
                <c:pt idx="17">
                  <c:v>2</c:v>
                </c:pt>
                <c:pt idx="18">
                  <c:v>594</c:v>
                </c:pt>
                <c:pt idx="19">
                  <c:v>1</c:v>
                </c:pt>
                <c:pt idx="20">
                  <c:v>60</c:v>
                </c:pt>
                <c:pt idx="21">
                  <c:v>892</c:v>
                </c:pt>
                <c:pt idx="22">
                  <c:v>5</c:v>
                </c:pt>
                <c:pt idx="23">
                  <c:v>32</c:v>
                </c:pt>
                <c:pt idx="24">
                  <c:v>50</c:v>
                </c:pt>
                <c:pt idx="25">
                  <c:v>23</c:v>
                </c:pt>
                <c:pt idx="26">
                  <c:v>14</c:v>
                </c:pt>
                <c:pt idx="27">
                  <c:v>40</c:v>
                </c:pt>
                <c:pt idx="28">
                  <c:v>23</c:v>
                </c:pt>
                <c:pt idx="29">
                  <c:v>136</c:v>
                </c:pt>
                <c:pt idx="30">
                  <c:v>49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E-48A9-A164-8C1CEAE46FB0}"/>
            </c:ext>
          </c:extLst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10709</c:v>
                </c:pt>
                <c:pt idx="1">
                  <c:v>15315</c:v>
                </c:pt>
                <c:pt idx="2">
                  <c:v>1090</c:v>
                </c:pt>
                <c:pt idx="3">
                  <c:v>713</c:v>
                </c:pt>
                <c:pt idx="4">
                  <c:v>2596</c:v>
                </c:pt>
                <c:pt idx="5">
                  <c:v>19751</c:v>
                </c:pt>
                <c:pt idx="6">
                  <c:v>103155</c:v>
                </c:pt>
                <c:pt idx="7">
                  <c:v>20558</c:v>
                </c:pt>
                <c:pt idx="8">
                  <c:v>9915</c:v>
                </c:pt>
                <c:pt idx="9">
                  <c:v>7095</c:v>
                </c:pt>
                <c:pt idx="10">
                  <c:v>27522</c:v>
                </c:pt>
                <c:pt idx="11">
                  <c:v>28878</c:v>
                </c:pt>
                <c:pt idx="12">
                  <c:v>1449</c:v>
                </c:pt>
                <c:pt idx="13">
                  <c:v>12109</c:v>
                </c:pt>
                <c:pt idx="14">
                  <c:v>36924</c:v>
                </c:pt>
                <c:pt idx="15">
                  <c:v>13935</c:v>
                </c:pt>
                <c:pt idx="16">
                  <c:v>2931</c:v>
                </c:pt>
                <c:pt idx="17">
                  <c:v>352</c:v>
                </c:pt>
                <c:pt idx="18">
                  <c:v>89905</c:v>
                </c:pt>
                <c:pt idx="19">
                  <c:v>2106</c:v>
                </c:pt>
                <c:pt idx="20">
                  <c:v>8372</c:v>
                </c:pt>
                <c:pt idx="21">
                  <c:v>16155</c:v>
                </c:pt>
                <c:pt idx="22">
                  <c:v>639</c:v>
                </c:pt>
                <c:pt idx="23">
                  <c:v>11258</c:v>
                </c:pt>
                <c:pt idx="24">
                  <c:v>13573</c:v>
                </c:pt>
                <c:pt idx="25">
                  <c:v>11952</c:v>
                </c:pt>
                <c:pt idx="26">
                  <c:v>2346</c:v>
                </c:pt>
                <c:pt idx="27">
                  <c:v>27946</c:v>
                </c:pt>
                <c:pt idx="28">
                  <c:v>1437</c:v>
                </c:pt>
                <c:pt idx="29">
                  <c:v>23764</c:v>
                </c:pt>
                <c:pt idx="30">
                  <c:v>4492</c:v>
                </c:pt>
                <c:pt idx="31">
                  <c:v>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E-48A9-A164-8C1CEAE46FB0}"/>
            </c:ext>
          </c:extLst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1482</c:v>
                </c:pt>
                <c:pt idx="1">
                  <c:v>711</c:v>
                </c:pt>
                <c:pt idx="2">
                  <c:v>314</c:v>
                </c:pt>
                <c:pt idx="3">
                  <c:v>265</c:v>
                </c:pt>
                <c:pt idx="4">
                  <c:v>1208</c:v>
                </c:pt>
                <c:pt idx="5">
                  <c:v>3954</c:v>
                </c:pt>
                <c:pt idx="6">
                  <c:v>16198</c:v>
                </c:pt>
                <c:pt idx="7">
                  <c:v>5107</c:v>
                </c:pt>
                <c:pt idx="8">
                  <c:v>940</c:v>
                </c:pt>
                <c:pt idx="9">
                  <c:v>3082</c:v>
                </c:pt>
                <c:pt idx="10">
                  <c:v>4009</c:v>
                </c:pt>
                <c:pt idx="11">
                  <c:v>3780</c:v>
                </c:pt>
                <c:pt idx="12">
                  <c:v>1480</c:v>
                </c:pt>
                <c:pt idx="13">
                  <c:v>6188</c:v>
                </c:pt>
                <c:pt idx="14">
                  <c:v>10479</c:v>
                </c:pt>
                <c:pt idx="15">
                  <c:v>3217</c:v>
                </c:pt>
                <c:pt idx="16">
                  <c:v>778</c:v>
                </c:pt>
                <c:pt idx="17">
                  <c:v>259</c:v>
                </c:pt>
                <c:pt idx="18">
                  <c:v>14177</c:v>
                </c:pt>
                <c:pt idx="19">
                  <c:v>850</c:v>
                </c:pt>
                <c:pt idx="20">
                  <c:v>3926</c:v>
                </c:pt>
                <c:pt idx="21">
                  <c:v>2039</c:v>
                </c:pt>
                <c:pt idx="22">
                  <c:v>183</c:v>
                </c:pt>
                <c:pt idx="23">
                  <c:v>3396</c:v>
                </c:pt>
                <c:pt idx="24">
                  <c:v>1999</c:v>
                </c:pt>
                <c:pt idx="25">
                  <c:v>1799</c:v>
                </c:pt>
                <c:pt idx="26">
                  <c:v>1052</c:v>
                </c:pt>
                <c:pt idx="27">
                  <c:v>4652</c:v>
                </c:pt>
                <c:pt idx="28">
                  <c:v>597</c:v>
                </c:pt>
                <c:pt idx="29">
                  <c:v>4467</c:v>
                </c:pt>
                <c:pt idx="30">
                  <c:v>703</c:v>
                </c:pt>
                <c:pt idx="31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E-48A9-A164-8C1CEAE46FB0}"/>
            </c:ext>
          </c:extLst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24</c:v>
                </c:pt>
                <c:pt idx="7">
                  <c:v>5</c:v>
                </c:pt>
                <c:pt idx="8">
                  <c:v>0</c:v>
                </c:pt>
                <c:pt idx="9">
                  <c:v>13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19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9E-48A9-A164-8C1CEAE46FB0}"/>
            </c:ext>
          </c:extLst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9E-48A9-A164-8C1CEAE46FB0}"/>
            </c:ext>
          </c:extLst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9E-48A9-A164-8C1CEAE46FB0}"/>
            </c:ext>
          </c:extLst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92</c:v>
                </c:pt>
                <c:pt idx="1">
                  <c:v>68</c:v>
                </c:pt>
                <c:pt idx="2">
                  <c:v>40</c:v>
                </c:pt>
                <c:pt idx="3">
                  <c:v>5</c:v>
                </c:pt>
                <c:pt idx="4">
                  <c:v>28</c:v>
                </c:pt>
                <c:pt idx="5">
                  <c:v>8</c:v>
                </c:pt>
                <c:pt idx="6">
                  <c:v>259</c:v>
                </c:pt>
                <c:pt idx="7">
                  <c:v>551</c:v>
                </c:pt>
                <c:pt idx="8">
                  <c:v>16</c:v>
                </c:pt>
                <c:pt idx="9">
                  <c:v>7</c:v>
                </c:pt>
                <c:pt idx="10">
                  <c:v>273</c:v>
                </c:pt>
                <c:pt idx="11">
                  <c:v>103</c:v>
                </c:pt>
                <c:pt idx="12">
                  <c:v>7</c:v>
                </c:pt>
                <c:pt idx="13">
                  <c:v>3</c:v>
                </c:pt>
                <c:pt idx="14">
                  <c:v>68</c:v>
                </c:pt>
                <c:pt idx="15">
                  <c:v>35</c:v>
                </c:pt>
                <c:pt idx="16">
                  <c:v>26</c:v>
                </c:pt>
                <c:pt idx="17">
                  <c:v>4</c:v>
                </c:pt>
                <c:pt idx="18">
                  <c:v>179</c:v>
                </c:pt>
                <c:pt idx="19">
                  <c:v>7</c:v>
                </c:pt>
                <c:pt idx="20">
                  <c:v>95</c:v>
                </c:pt>
                <c:pt idx="21">
                  <c:v>30</c:v>
                </c:pt>
                <c:pt idx="22">
                  <c:v>59</c:v>
                </c:pt>
                <c:pt idx="23">
                  <c:v>10</c:v>
                </c:pt>
                <c:pt idx="24">
                  <c:v>29</c:v>
                </c:pt>
                <c:pt idx="25">
                  <c:v>13</c:v>
                </c:pt>
                <c:pt idx="26">
                  <c:v>77</c:v>
                </c:pt>
                <c:pt idx="27">
                  <c:v>111</c:v>
                </c:pt>
                <c:pt idx="28">
                  <c:v>61</c:v>
                </c:pt>
                <c:pt idx="29">
                  <c:v>39</c:v>
                </c:pt>
                <c:pt idx="30">
                  <c:v>32</c:v>
                </c:pt>
                <c:pt idx="3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9E-48A9-A164-8C1CEAE46FB0}"/>
            </c:ext>
          </c:extLst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17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5</c:v>
                </c:pt>
                <c:pt idx="6">
                  <c:v>58</c:v>
                </c:pt>
                <c:pt idx="7">
                  <c:v>53</c:v>
                </c:pt>
                <c:pt idx="8">
                  <c:v>1</c:v>
                </c:pt>
                <c:pt idx="9">
                  <c:v>11</c:v>
                </c:pt>
                <c:pt idx="10">
                  <c:v>48</c:v>
                </c:pt>
                <c:pt idx="11">
                  <c:v>11</c:v>
                </c:pt>
                <c:pt idx="12">
                  <c:v>2</c:v>
                </c:pt>
                <c:pt idx="13">
                  <c:v>1</c:v>
                </c:pt>
                <c:pt idx="14">
                  <c:v>18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25</c:v>
                </c:pt>
                <c:pt idx="19">
                  <c:v>6</c:v>
                </c:pt>
                <c:pt idx="20">
                  <c:v>47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50</c:v>
                </c:pt>
                <c:pt idx="27">
                  <c:v>15</c:v>
                </c:pt>
                <c:pt idx="28">
                  <c:v>17</c:v>
                </c:pt>
                <c:pt idx="29">
                  <c:v>16</c:v>
                </c:pt>
                <c:pt idx="30">
                  <c:v>16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9E-48A9-A164-8C1CEAE46FB0}"/>
            </c:ext>
          </c:extLst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9E-48A9-A164-8C1CEAE46FB0}"/>
            </c:ext>
          </c:extLst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9E-48A9-A164-8C1CEAE46FB0}"/>
            </c:ext>
          </c:extLst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9E-48A9-A164-8C1CEAE4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606504"/>
        <c:axId val="441607680"/>
      </c:lineChart>
      <c:catAx>
        <c:axId val="441606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7680"/>
        <c:crosses val="autoZero"/>
        <c:auto val="1"/>
        <c:lblAlgn val="ctr"/>
        <c:lblOffset val="100"/>
        <c:noMultiLvlLbl val="0"/>
      </c:catAx>
      <c:valAx>
        <c:axId val="441607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06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951901503940804E-2"/>
          <c:y val="0.92272259236826171"/>
          <c:w val="0.8999999354919449"/>
          <c:h val="7.727740763173858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Carga General</a:t>
            </a:r>
            <a:r>
              <a:rPr lang="es-ES" sz="1200" baseline="0"/>
              <a:t> por </a:t>
            </a:r>
          </a:p>
          <a:p>
            <a:pPr>
              <a:defRPr lang="es-ES" sz="1200"/>
            </a:pPr>
            <a:r>
              <a:rPr lang="es-ES" sz="1200" baseline="0"/>
              <a:t>Clase de Vehículo 2025</a:t>
            </a:r>
            <a:endParaRPr lang="es-ES" sz="1200"/>
          </a:p>
        </c:rich>
      </c:tx>
      <c:layout>
        <c:manualLayout>
          <c:xMode val="edge"/>
          <c:yMode val="edge"/>
          <c:x val="0.17715234351313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63167061671025"/>
          <c:y val="0.12357561074096507"/>
          <c:w val="0.87427120932958857"/>
          <c:h val="0.64499798102160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87</c:v>
                </c:pt>
                <c:pt idx="1">
                  <c:v>112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56</c:v>
                </c:pt>
                <c:pt idx="6">
                  <c:v>1257</c:v>
                </c:pt>
                <c:pt idx="7">
                  <c:v>56</c:v>
                </c:pt>
                <c:pt idx="8">
                  <c:v>39</c:v>
                </c:pt>
                <c:pt idx="9">
                  <c:v>36</c:v>
                </c:pt>
                <c:pt idx="10">
                  <c:v>203</c:v>
                </c:pt>
                <c:pt idx="11">
                  <c:v>191</c:v>
                </c:pt>
                <c:pt idx="12">
                  <c:v>19</c:v>
                </c:pt>
                <c:pt idx="13">
                  <c:v>47</c:v>
                </c:pt>
                <c:pt idx="14">
                  <c:v>339</c:v>
                </c:pt>
                <c:pt idx="15">
                  <c:v>60</c:v>
                </c:pt>
                <c:pt idx="16">
                  <c:v>226</c:v>
                </c:pt>
                <c:pt idx="17">
                  <c:v>2</c:v>
                </c:pt>
                <c:pt idx="18">
                  <c:v>594</c:v>
                </c:pt>
                <c:pt idx="19">
                  <c:v>1</c:v>
                </c:pt>
                <c:pt idx="20">
                  <c:v>60</c:v>
                </c:pt>
                <c:pt idx="21">
                  <c:v>892</c:v>
                </c:pt>
                <c:pt idx="22">
                  <c:v>5</c:v>
                </c:pt>
                <c:pt idx="23">
                  <c:v>32</c:v>
                </c:pt>
                <c:pt idx="24">
                  <c:v>50</c:v>
                </c:pt>
                <c:pt idx="25">
                  <c:v>23</c:v>
                </c:pt>
                <c:pt idx="26">
                  <c:v>14</c:v>
                </c:pt>
                <c:pt idx="27">
                  <c:v>40</c:v>
                </c:pt>
                <c:pt idx="28">
                  <c:v>23</c:v>
                </c:pt>
                <c:pt idx="29">
                  <c:v>136</c:v>
                </c:pt>
                <c:pt idx="30">
                  <c:v>49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6-4733-B1F0-4B3F1E6289DE}"/>
            </c:ext>
          </c:extLst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10709</c:v>
                </c:pt>
                <c:pt idx="1">
                  <c:v>15315</c:v>
                </c:pt>
                <c:pt idx="2">
                  <c:v>1090</c:v>
                </c:pt>
                <c:pt idx="3">
                  <c:v>713</c:v>
                </c:pt>
                <c:pt idx="4">
                  <c:v>2596</c:v>
                </c:pt>
                <c:pt idx="5">
                  <c:v>19751</c:v>
                </c:pt>
                <c:pt idx="6">
                  <c:v>103155</c:v>
                </c:pt>
                <c:pt idx="7">
                  <c:v>20558</c:v>
                </c:pt>
                <c:pt idx="8">
                  <c:v>9915</c:v>
                </c:pt>
                <c:pt idx="9">
                  <c:v>7095</c:v>
                </c:pt>
                <c:pt idx="10">
                  <c:v>27522</c:v>
                </c:pt>
                <c:pt idx="11">
                  <c:v>28878</c:v>
                </c:pt>
                <c:pt idx="12">
                  <c:v>1449</c:v>
                </c:pt>
                <c:pt idx="13">
                  <c:v>12109</c:v>
                </c:pt>
                <c:pt idx="14">
                  <c:v>36924</c:v>
                </c:pt>
                <c:pt idx="15">
                  <c:v>13935</c:v>
                </c:pt>
                <c:pt idx="16">
                  <c:v>2931</c:v>
                </c:pt>
                <c:pt idx="17">
                  <c:v>352</c:v>
                </c:pt>
                <c:pt idx="18">
                  <c:v>89905</c:v>
                </c:pt>
                <c:pt idx="19">
                  <c:v>2106</c:v>
                </c:pt>
                <c:pt idx="20">
                  <c:v>8372</c:v>
                </c:pt>
                <c:pt idx="21">
                  <c:v>16155</c:v>
                </c:pt>
                <c:pt idx="22">
                  <c:v>639</c:v>
                </c:pt>
                <c:pt idx="23">
                  <c:v>11258</c:v>
                </c:pt>
                <c:pt idx="24">
                  <c:v>13573</c:v>
                </c:pt>
                <c:pt idx="25">
                  <c:v>11952</c:v>
                </c:pt>
                <c:pt idx="26">
                  <c:v>2346</c:v>
                </c:pt>
                <c:pt idx="27">
                  <c:v>27946</c:v>
                </c:pt>
                <c:pt idx="28">
                  <c:v>1437</c:v>
                </c:pt>
                <c:pt idx="29">
                  <c:v>23764</c:v>
                </c:pt>
                <c:pt idx="30">
                  <c:v>4492</c:v>
                </c:pt>
                <c:pt idx="31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6-4733-B1F0-4B3F1E6289DE}"/>
            </c:ext>
          </c:extLst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1482</c:v>
                </c:pt>
                <c:pt idx="1">
                  <c:v>711</c:v>
                </c:pt>
                <c:pt idx="2">
                  <c:v>314</c:v>
                </c:pt>
                <c:pt idx="3">
                  <c:v>265</c:v>
                </c:pt>
                <c:pt idx="4">
                  <c:v>1208</c:v>
                </c:pt>
                <c:pt idx="5">
                  <c:v>3954</c:v>
                </c:pt>
                <c:pt idx="6">
                  <c:v>16198</c:v>
                </c:pt>
                <c:pt idx="7">
                  <c:v>5107</c:v>
                </c:pt>
                <c:pt idx="8">
                  <c:v>940</c:v>
                </c:pt>
                <c:pt idx="9">
                  <c:v>3082</c:v>
                </c:pt>
                <c:pt idx="10">
                  <c:v>4009</c:v>
                </c:pt>
                <c:pt idx="11">
                  <c:v>3780</c:v>
                </c:pt>
                <c:pt idx="12">
                  <c:v>1480</c:v>
                </c:pt>
                <c:pt idx="13">
                  <c:v>6188</c:v>
                </c:pt>
                <c:pt idx="14">
                  <c:v>10479</c:v>
                </c:pt>
                <c:pt idx="15">
                  <c:v>3217</c:v>
                </c:pt>
                <c:pt idx="16">
                  <c:v>778</c:v>
                </c:pt>
                <c:pt idx="17">
                  <c:v>259</c:v>
                </c:pt>
                <c:pt idx="18">
                  <c:v>14177</c:v>
                </c:pt>
                <c:pt idx="19">
                  <c:v>850</c:v>
                </c:pt>
                <c:pt idx="20">
                  <c:v>3926</c:v>
                </c:pt>
                <c:pt idx="21">
                  <c:v>2039</c:v>
                </c:pt>
                <c:pt idx="22">
                  <c:v>183</c:v>
                </c:pt>
                <c:pt idx="23">
                  <c:v>3396</c:v>
                </c:pt>
                <c:pt idx="24">
                  <c:v>1999</c:v>
                </c:pt>
                <c:pt idx="25">
                  <c:v>1799</c:v>
                </c:pt>
                <c:pt idx="26">
                  <c:v>1052</c:v>
                </c:pt>
                <c:pt idx="27">
                  <c:v>4652</c:v>
                </c:pt>
                <c:pt idx="28">
                  <c:v>597</c:v>
                </c:pt>
                <c:pt idx="29">
                  <c:v>4467</c:v>
                </c:pt>
                <c:pt idx="30">
                  <c:v>703</c:v>
                </c:pt>
                <c:pt idx="31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6-4733-B1F0-4B3F1E6289DE}"/>
            </c:ext>
          </c:extLst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24</c:v>
                </c:pt>
                <c:pt idx="7">
                  <c:v>5</c:v>
                </c:pt>
                <c:pt idx="8">
                  <c:v>0</c:v>
                </c:pt>
                <c:pt idx="9">
                  <c:v>13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19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6-4733-B1F0-4B3F1E6289DE}"/>
            </c:ext>
          </c:extLst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36-4733-B1F0-4B3F1E6289DE}"/>
            </c:ext>
          </c:extLst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36-4733-B1F0-4B3F1E6289DE}"/>
            </c:ext>
          </c:extLst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92</c:v>
                </c:pt>
                <c:pt idx="1">
                  <c:v>68</c:v>
                </c:pt>
                <c:pt idx="2">
                  <c:v>40</c:v>
                </c:pt>
                <c:pt idx="3">
                  <c:v>5</c:v>
                </c:pt>
                <c:pt idx="4">
                  <c:v>28</c:v>
                </c:pt>
                <c:pt idx="5">
                  <c:v>8</c:v>
                </c:pt>
                <c:pt idx="6">
                  <c:v>259</c:v>
                </c:pt>
                <c:pt idx="7">
                  <c:v>551</c:v>
                </c:pt>
                <c:pt idx="8">
                  <c:v>16</c:v>
                </c:pt>
                <c:pt idx="9">
                  <c:v>7</c:v>
                </c:pt>
                <c:pt idx="10">
                  <c:v>273</c:v>
                </c:pt>
                <c:pt idx="11">
                  <c:v>103</c:v>
                </c:pt>
                <c:pt idx="12">
                  <c:v>7</c:v>
                </c:pt>
                <c:pt idx="13">
                  <c:v>3</c:v>
                </c:pt>
                <c:pt idx="14">
                  <c:v>68</c:v>
                </c:pt>
                <c:pt idx="15">
                  <c:v>35</c:v>
                </c:pt>
                <c:pt idx="16">
                  <c:v>26</c:v>
                </c:pt>
                <c:pt idx="17">
                  <c:v>4</c:v>
                </c:pt>
                <c:pt idx="18">
                  <c:v>179</c:v>
                </c:pt>
                <c:pt idx="19">
                  <c:v>7</c:v>
                </c:pt>
                <c:pt idx="20">
                  <c:v>95</c:v>
                </c:pt>
                <c:pt idx="21">
                  <c:v>30</c:v>
                </c:pt>
                <c:pt idx="22">
                  <c:v>59</c:v>
                </c:pt>
                <c:pt idx="23">
                  <c:v>10</c:v>
                </c:pt>
                <c:pt idx="24">
                  <c:v>29</c:v>
                </c:pt>
                <c:pt idx="25">
                  <c:v>13</c:v>
                </c:pt>
                <c:pt idx="26">
                  <c:v>77</c:v>
                </c:pt>
                <c:pt idx="27">
                  <c:v>111</c:v>
                </c:pt>
                <c:pt idx="28">
                  <c:v>61</c:v>
                </c:pt>
                <c:pt idx="29">
                  <c:v>39</c:v>
                </c:pt>
                <c:pt idx="30">
                  <c:v>32</c:v>
                </c:pt>
                <c:pt idx="3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36-4733-B1F0-4B3F1E6289DE}"/>
            </c:ext>
          </c:extLst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17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5</c:v>
                </c:pt>
                <c:pt idx="6">
                  <c:v>58</c:v>
                </c:pt>
                <c:pt idx="7">
                  <c:v>53</c:v>
                </c:pt>
                <c:pt idx="8">
                  <c:v>1</c:v>
                </c:pt>
                <c:pt idx="9">
                  <c:v>11</c:v>
                </c:pt>
                <c:pt idx="10">
                  <c:v>48</c:v>
                </c:pt>
                <c:pt idx="11">
                  <c:v>11</c:v>
                </c:pt>
                <c:pt idx="12">
                  <c:v>2</c:v>
                </c:pt>
                <c:pt idx="13">
                  <c:v>1</c:v>
                </c:pt>
                <c:pt idx="14">
                  <c:v>18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25</c:v>
                </c:pt>
                <c:pt idx="19">
                  <c:v>6</c:v>
                </c:pt>
                <c:pt idx="20">
                  <c:v>47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50</c:v>
                </c:pt>
                <c:pt idx="27">
                  <c:v>15</c:v>
                </c:pt>
                <c:pt idx="28">
                  <c:v>17</c:v>
                </c:pt>
                <c:pt idx="29">
                  <c:v>16</c:v>
                </c:pt>
                <c:pt idx="30">
                  <c:v>16</c:v>
                </c:pt>
                <c:pt idx="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36-4733-B1F0-4B3F1E6289DE}"/>
            </c:ext>
          </c:extLst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36-4733-B1F0-4B3F1E6289DE}"/>
            </c:ext>
          </c:extLst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36-4733-B1F0-4B3F1E6289DE}"/>
            </c:ext>
          </c:extLst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36-4733-B1F0-4B3F1E62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04544"/>
        <c:axId val="441604936"/>
      </c:barChart>
      <c:catAx>
        <c:axId val="44160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4936"/>
        <c:crosses val="autoZero"/>
        <c:auto val="1"/>
        <c:lblAlgn val="ctr"/>
        <c:lblOffset val="100"/>
        <c:noMultiLvlLbl val="0"/>
      </c:catAx>
      <c:valAx>
        <c:axId val="441604936"/>
        <c:scaling>
          <c:orientation val="minMax"/>
          <c:max val="125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0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9211776074479"/>
          <c:y val="0.92272259236826171"/>
          <c:w val="0.68852253330873425"/>
          <c:h val="7.727740763173858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Especializada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Clase de Vehículo 2025</a:t>
            </a:r>
            <a:endParaRPr lang="es-ES" sz="1200"/>
          </a:p>
        </c:rich>
      </c:tx>
      <c:layout>
        <c:manualLayout>
          <c:xMode val="edge"/>
          <c:yMode val="edge"/>
          <c:x val="0.153758745456502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958783543224525E-2"/>
          <c:y val="0.12888888888888889"/>
          <c:w val="0.88238538794637633"/>
          <c:h val="0.62090743657042868"/>
        </c:manualLayout>
      </c:layout>
      <c:lineChart>
        <c:grouping val="standard"/>
        <c:varyColors val="0"/>
        <c:ser>
          <c:idx val="0"/>
          <c:order val="0"/>
          <c:tx>
            <c:strRef>
              <c:f>'1.1.7.2'!$B$6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'1.1.7.2'!$B$8:$B$39</c:f>
              <c:numCache>
                <c:formatCode>#,##0</c:formatCode>
                <c:ptCount val="32"/>
                <c:pt idx="0">
                  <c:v>20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289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23</c:v>
                </c:pt>
                <c:pt idx="11">
                  <c:v>24</c:v>
                </c:pt>
                <c:pt idx="12">
                  <c:v>1</c:v>
                </c:pt>
                <c:pt idx="13">
                  <c:v>9</c:v>
                </c:pt>
                <c:pt idx="14">
                  <c:v>17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37</c:v>
                </c:pt>
                <c:pt idx="19">
                  <c:v>2</c:v>
                </c:pt>
                <c:pt idx="20">
                  <c:v>63</c:v>
                </c:pt>
                <c:pt idx="21">
                  <c:v>6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22</c:v>
                </c:pt>
                <c:pt idx="27">
                  <c:v>12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4-4897-91FF-3F67A48F9A3E}"/>
            </c:ext>
          </c:extLst>
        </c:ser>
        <c:ser>
          <c:idx val="1"/>
          <c:order val="1"/>
          <c:tx>
            <c:strRef>
              <c:f>'1.1.7.2'!$C$6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'1.1.7.2'!$C$8:$C$39</c:f>
              <c:numCache>
                <c:formatCode>#,##0</c:formatCode>
                <c:ptCount val="32"/>
                <c:pt idx="0">
                  <c:v>1008</c:v>
                </c:pt>
                <c:pt idx="1">
                  <c:v>767</c:v>
                </c:pt>
                <c:pt idx="2">
                  <c:v>209</c:v>
                </c:pt>
                <c:pt idx="3">
                  <c:v>231</c:v>
                </c:pt>
                <c:pt idx="4">
                  <c:v>366</c:v>
                </c:pt>
                <c:pt idx="5">
                  <c:v>3113</c:v>
                </c:pt>
                <c:pt idx="6">
                  <c:v>11364</c:v>
                </c:pt>
                <c:pt idx="7">
                  <c:v>3502</c:v>
                </c:pt>
                <c:pt idx="8">
                  <c:v>1428</c:v>
                </c:pt>
                <c:pt idx="9">
                  <c:v>1289</c:v>
                </c:pt>
                <c:pt idx="10">
                  <c:v>2445</c:v>
                </c:pt>
                <c:pt idx="11">
                  <c:v>4550</c:v>
                </c:pt>
                <c:pt idx="12">
                  <c:v>402</c:v>
                </c:pt>
                <c:pt idx="13">
                  <c:v>2262</c:v>
                </c:pt>
                <c:pt idx="14">
                  <c:v>3438</c:v>
                </c:pt>
                <c:pt idx="15">
                  <c:v>621</c:v>
                </c:pt>
                <c:pt idx="16">
                  <c:v>66</c:v>
                </c:pt>
                <c:pt idx="17">
                  <c:v>77</c:v>
                </c:pt>
                <c:pt idx="18">
                  <c:v>18161</c:v>
                </c:pt>
                <c:pt idx="19">
                  <c:v>346</c:v>
                </c:pt>
                <c:pt idx="20">
                  <c:v>1175</c:v>
                </c:pt>
                <c:pt idx="21">
                  <c:v>1130</c:v>
                </c:pt>
                <c:pt idx="22">
                  <c:v>120</c:v>
                </c:pt>
                <c:pt idx="23">
                  <c:v>1600</c:v>
                </c:pt>
                <c:pt idx="24">
                  <c:v>1482</c:v>
                </c:pt>
                <c:pt idx="25">
                  <c:v>1516</c:v>
                </c:pt>
                <c:pt idx="26">
                  <c:v>1024</c:v>
                </c:pt>
                <c:pt idx="27">
                  <c:v>8585</c:v>
                </c:pt>
                <c:pt idx="28">
                  <c:v>54</c:v>
                </c:pt>
                <c:pt idx="29">
                  <c:v>4920</c:v>
                </c:pt>
                <c:pt idx="30">
                  <c:v>809</c:v>
                </c:pt>
                <c:pt idx="31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4-4897-91FF-3F67A48F9A3E}"/>
            </c:ext>
          </c:extLst>
        </c:ser>
        <c:ser>
          <c:idx val="2"/>
          <c:order val="2"/>
          <c:tx>
            <c:strRef>
              <c:f>'1.1.7.2'!$D$6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'1.1.7.2'!$D$8:$D$39</c:f>
              <c:numCache>
                <c:formatCode>#,##0</c:formatCode>
                <c:ptCount val="32"/>
                <c:pt idx="0">
                  <c:v>215</c:v>
                </c:pt>
                <c:pt idx="1">
                  <c:v>147</c:v>
                </c:pt>
                <c:pt idx="2">
                  <c:v>122</c:v>
                </c:pt>
                <c:pt idx="3">
                  <c:v>147</c:v>
                </c:pt>
                <c:pt idx="4">
                  <c:v>152</c:v>
                </c:pt>
                <c:pt idx="5">
                  <c:v>889</c:v>
                </c:pt>
                <c:pt idx="6">
                  <c:v>3166</c:v>
                </c:pt>
                <c:pt idx="7">
                  <c:v>996</c:v>
                </c:pt>
                <c:pt idx="8">
                  <c:v>227</c:v>
                </c:pt>
                <c:pt idx="9">
                  <c:v>430</c:v>
                </c:pt>
                <c:pt idx="10">
                  <c:v>817</c:v>
                </c:pt>
                <c:pt idx="11">
                  <c:v>1676</c:v>
                </c:pt>
                <c:pt idx="12">
                  <c:v>112</c:v>
                </c:pt>
                <c:pt idx="13">
                  <c:v>770</c:v>
                </c:pt>
                <c:pt idx="14">
                  <c:v>1575</c:v>
                </c:pt>
                <c:pt idx="15">
                  <c:v>240</c:v>
                </c:pt>
                <c:pt idx="16">
                  <c:v>26</c:v>
                </c:pt>
                <c:pt idx="17">
                  <c:v>17</c:v>
                </c:pt>
                <c:pt idx="18">
                  <c:v>4287</c:v>
                </c:pt>
                <c:pt idx="19">
                  <c:v>157</c:v>
                </c:pt>
                <c:pt idx="20">
                  <c:v>343</c:v>
                </c:pt>
                <c:pt idx="21">
                  <c:v>381</c:v>
                </c:pt>
                <c:pt idx="22">
                  <c:v>43</c:v>
                </c:pt>
                <c:pt idx="23">
                  <c:v>607</c:v>
                </c:pt>
                <c:pt idx="24">
                  <c:v>213</c:v>
                </c:pt>
                <c:pt idx="25">
                  <c:v>669</c:v>
                </c:pt>
                <c:pt idx="26">
                  <c:v>1224</c:v>
                </c:pt>
                <c:pt idx="27">
                  <c:v>3622</c:v>
                </c:pt>
                <c:pt idx="28">
                  <c:v>37</c:v>
                </c:pt>
                <c:pt idx="29">
                  <c:v>1894</c:v>
                </c:pt>
                <c:pt idx="30">
                  <c:v>161</c:v>
                </c:pt>
                <c:pt idx="31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4-4897-91FF-3F67A48F9A3E}"/>
            </c:ext>
          </c:extLst>
        </c:ser>
        <c:ser>
          <c:idx val="3"/>
          <c:order val="3"/>
          <c:tx>
            <c:strRef>
              <c:f>'1.1.7.2'!$E$6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'1.1.7.2'!$E$8:$E$39</c:f>
              <c:numCache>
                <c:formatCode>#,##0</c:formatCode>
                <c:ptCount val="32"/>
                <c:pt idx="0">
                  <c:v>24</c:v>
                </c:pt>
                <c:pt idx="1">
                  <c:v>11</c:v>
                </c:pt>
                <c:pt idx="2">
                  <c:v>4</c:v>
                </c:pt>
                <c:pt idx="3">
                  <c:v>22</c:v>
                </c:pt>
                <c:pt idx="4">
                  <c:v>1</c:v>
                </c:pt>
                <c:pt idx="5">
                  <c:v>16</c:v>
                </c:pt>
                <c:pt idx="6">
                  <c:v>192</c:v>
                </c:pt>
                <c:pt idx="7">
                  <c:v>46</c:v>
                </c:pt>
                <c:pt idx="8">
                  <c:v>40</c:v>
                </c:pt>
                <c:pt idx="9">
                  <c:v>106</c:v>
                </c:pt>
                <c:pt idx="10">
                  <c:v>12</c:v>
                </c:pt>
                <c:pt idx="11">
                  <c:v>20</c:v>
                </c:pt>
                <c:pt idx="12">
                  <c:v>0</c:v>
                </c:pt>
                <c:pt idx="13">
                  <c:v>25</c:v>
                </c:pt>
                <c:pt idx="14">
                  <c:v>53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104</c:v>
                </c:pt>
                <c:pt idx="19">
                  <c:v>3</c:v>
                </c:pt>
                <c:pt idx="20">
                  <c:v>9</c:v>
                </c:pt>
                <c:pt idx="21">
                  <c:v>12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18</c:v>
                </c:pt>
                <c:pt idx="26">
                  <c:v>23</c:v>
                </c:pt>
                <c:pt idx="27">
                  <c:v>102</c:v>
                </c:pt>
                <c:pt idx="28">
                  <c:v>0</c:v>
                </c:pt>
                <c:pt idx="29">
                  <c:v>83</c:v>
                </c:pt>
                <c:pt idx="30">
                  <c:v>7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E4-4897-91FF-3F67A48F9A3E}"/>
            </c:ext>
          </c:extLst>
        </c:ser>
        <c:ser>
          <c:idx val="4"/>
          <c:order val="4"/>
          <c:tx>
            <c:strRef>
              <c:f>'1.1.7.2'!$F$6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'1.1.7.2'!$F$8:$F$39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20</c:v>
                </c:pt>
                <c:pt idx="7">
                  <c:v>3</c:v>
                </c:pt>
                <c:pt idx="8">
                  <c:v>4</c:v>
                </c:pt>
                <c:pt idx="9">
                  <c:v>24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28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E4-4897-91FF-3F67A48F9A3E}"/>
            </c:ext>
          </c:extLst>
        </c:ser>
        <c:ser>
          <c:idx val="5"/>
          <c:order val="5"/>
          <c:tx>
            <c:strRef>
              <c:f>'1.1.7.2'!$G$6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13</c:v>
                </c:pt>
                <c:pt idx="8">
                  <c:v>1</c:v>
                </c:pt>
                <c:pt idx="9">
                  <c:v>24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19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12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E4-4897-91FF-3F67A48F9A3E}"/>
            </c:ext>
          </c:extLst>
        </c:ser>
        <c:ser>
          <c:idx val="6"/>
          <c:order val="6"/>
          <c:tx>
            <c:strRef>
              <c:f>'1.1.7.2'!$H$6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'1.1.7.2'!$H$8:$H$39</c:f>
              <c:numCache>
                <c:formatCode>#,##0</c:formatCode>
                <c:ptCount val="32"/>
                <c:pt idx="0">
                  <c:v>245</c:v>
                </c:pt>
                <c:pt idx="1">
                  <c:v>18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255</c:v>
                </c:pt>
                <c:pt idx="7">
                  <c:v>23</c:v>
                </c:pt>
                <c:pt idx="8">
                  <c:v>10</c:v>
                </c:pt>
                <c:pt idx="9">
                  <c:v>3</c:v>
                </c:pt>
                <c:pt idx="10">
                  <c:v>26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131</c:v>
                </c:pt>
                <c:pt idx="19">
                  <c:v>4</c:v>
                </c:pt>
                <c:pt idx="20">
                  <c:v>33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8</c:v>
                </c:pt>
                <c:pt idx="26">
                  <c:v>35</c:v>
                </c:pt>
                <c:pt idx="27">
                  <c:v>29</c:v>
                </c:pt>
                <c:pt idx="28">
                  <c:v>2</c:v>
                </c:pt>
                <c:pt idx="29">
                  <c:v>26</c:v>
                </c:pt>
                <c:pt idx="30">
                  <c:v>11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E4-4897-91FF-3F67A48F9A3E}"/>
            </c:ext>
          </c:extLst>
        </c:ser>
        <c:ser>
          <c:idx val="7"/>
          <c:order val="7"/>
          <c:tx>
            <c:strRef>
              <c:f>'1.1.7.2'!$I$6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'1.1.7.2'!$I$8:$I$39</c:f>
              <c:numCache>
                <c:formatCode>#,##0</c:formatCode>
                <c:ptCount val="32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108</c:v>
                </c:pt>
                <c:pt idx="7">
                  <c:v>7</c:v>
                </c:pt>
                <c:pt idx="8">
                  <c:v>1</c:v>
                </c:pt>
                <c:pt idx="9">
                  <c:v>6</c:v>
                </c:pt>
                <c:pt idx="10">
                  <c:v>10</c:v>
                </c:pt>
                <c:pt idx="11">
                  <c:v>7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93</c:v>
                </c:pt>
                <c:pt idx="19">
                  <c:v>1</c:v>
                </c:pt>
                <c:pt idx="20">
                  <c:v>12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24</c:v>
                </c:pt>
                <c:pt idx="27">
                  <c:v>41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E4-4897-91FF-3F67A48F9A3E}"/>
            </c:ext>
          </c:extLst>
        </c:ser>
        <c:ser>
          <c:idx val="8"/>
          <c:order val="8"/>
          <c:tx>
            <c:strRef>
              <c:f>'1.1.7.2'!$J$6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'1.1.7.2'!$J$8:$J$39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35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23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E4-4897-91FF-3F67A48F9A3E}"/>
            </c:ext>
          </c:extLst>
        </c:ser>
        <c:ser>
          <c:idx val="9"/>
          <c:order val="9"/>
          <c:tx>
            <c:strRef>
              <c:f>'1.1.7.2'!$K$6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E4-4897-91FF-3F67A48F9A3E}"/>
            </c:ext>
          </c:extLst>
        </c:ser>
        <c:ser>
          <c:idx val="10"/>
          <c:order val="10"/>
          <c:tx>
            <c:strRef>
              <c:f>'1.1.7.2'!$L$6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E4-4897-91FF-3F67A48F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44976"/>
        <c:axId val="440946936"/>
      </c:lineChart>
      <c:catAx>
        <c:axId val="44094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6936"/>
        <c:crosses val="autoZero"/>
        <c:auto val="1"/>
        <c:lblAlgn val="ctr"/>
        <c:lblOffset val="100"/>
        <c:noMultiLvlLbl val="0"/>
      </c:catAx>
      <c:valAx>
        <c:axId val="440946936"/>
        <c:scaling>
          <c:orientation val="minMax"/>
          <c:max val="2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4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7096761630086648E-2"/>
          <c:y val="0.91963149606299632"/>
          <c:w val="0.9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Especializada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Clase de Vehículo 2025</a:t>
            </a:r>
            <a:endParaRPr lang="es-ES" sz="1200"/>
          </a:p>
        </c:rich>
      </c:tx>
      <c:layout>
        <c:manualLayout>
          <c:xMode val="edge"/>
          <c:yMode val="edge"/>
          <c:x val="0.153758745456502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958783543224525E-2"/>
          <c:y val="0.12888888888888889"/>
          <c:w val="0.88238538794637611"/>
          <c:h val="0.62090743657042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'1.1.7.2'!$B$6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'1.1.7.2'!$B$8:$B$39</c:f>
              <c:numCache>
                <c:formatCode>#,##0</c:formatCode>
                <c:ptCount val="32"/>
                <c:pt idx="0">
                  <c:v>20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289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23</c:v>
                </c:pt>
                <c:pt idx="11">
                  <c:v>24</c:v>
                </c:pt>
                <c:pt idx="12">
                  <c:v>1</c:v>
                </c:pt>
                <c:pt idx="13">
                  <c:v>9</c:v>
                </c:pt>
                <c:pt idx="14">
                  <c:v>17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37</c:v>
                </c:pt>
                <c:pt idx="19">
                  <c:v>2</c:v>
                </c:pt>
                <c:pt idx="20">
                  <c:v>63</c:v>
                </c:pt>
                <c:pt idx="21">
                  <c:v>6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22</c:v>
                </c:pt>
                <c:pt idx="27">
                  <c:v>12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C-4B43-9BCA-A8FF36254517}"/>
            </c:ext>
          </c:extLst>
        </c:ser>
        <c:ser>
          <c:idx val="1"/>
          <c:order val="1"/>
          <c:tx>
            <c:strRef>
              <c:f>'1.1.7.2'!$C$6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'1.1.7.2'!$C$8:$C$39</c:f>
              <c:numCache>
                <c:formatCode>#,##0</c:formatCode>
                <c:ptCount val="32"/>
                <c:pt idx="0">
                  <c:v>1008</c:v>
                </c:pt>
                <c:pt idx="1">
                  <c:v>767</c:v>
                </c:pt>
                <c:pt idx="2">
                  <c:v>209</c:v>
                </c:pt>
                <c:pt idx="3">
                  <c:v>231</c:v>
                </c:pt>
                <c:pt idx="4">
                  <c:v>366</c:v>
                </c:pt>
                <c:pt idx="5">
                  <c:v>3113</c:v>
                </c:pt>
                <c:pt idx="6">
                  <c:v>11364</c:v>
                </c:pt>
                <c:pt idx="7">
                  <c:v>3502</c:v>
                </c:pt>
                <c:pt idx="8">
                  <c:v>1428</c:v>
                </c:pt>
                <c:pt idx="9">
                  <c:v>1289</c:v>
                </c:pt>
                <c:pt idx="10">
                  <c:v>2445</c:v>
                </c:pt>
                <c:pt idx="11">
                  <c:v>4550</c:v>
                </c:pt>
                <c:pt idx="12">
                  <c:v>402</c:v>
                </c:pt>
                <c:pt idx="13">
                  <c:v>2262</c:v>
                </c:pt>
                <c:pt idx="14">
                  <c:v>3438</c:v>
                </c:pt>
                <c:pt idx="15">
                  <c:v>621</c:v>
                </c:pt>
                <c:pt idx="16">
                  <c:v>66</c:v>
                </c:pt>
                <c:pt idx="17">
                  <c:v>77</c:v>
                </c:pt>
                <c:pt idx="18">
                  <c:v>18161</c:v>
                </c:pt>
                <c:pt idx="19">
                  <c:v>346</c:v>
                </c:pt>
                <c:pt idx="20">
                  <c:v>1175</c:v>
                </c:pt>
                <c:pt idx="21">
                  <c:v>1130</c:v>
                </c:pt>
                <c:pt idx="22">
                  <c:v>120</c:v>
                </c:pt>
                <c:pt idx="23">
                  <c:v>1600</c:v>
                </c:pt>
                <c:pt idx="24">
                  <c:v>1482</c:v>
                </c:pt>
                <c:pt idx="25">
                  <c:v>1516</c:v>
                </c:pt>
                <c:pt idx="26">
                  <c:v>1024</c:v>
                </c:pt>
                <c:pt idx="27">
                  <c:v>8585</c:v>
                </c:pt>
                <c:pt idx="28">
                  <c:v>54</c:v>
                </c:pt>
                <c:pt idx="29">
                  <c:v>4920</c:v>
                </c:pt>
                <c:pt idx="30">
                  <c:v>809</c:v>
                </c:pt>
                <c:pt idx="31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C-4B43-9BCA-A8FF36254517}"/>
            </c:ext>
          </c:extLst>
        </c:ser>
        <c:ser>
          <c:idx val="2"/>
          <c:order val="2"/>
          <c:tx>
            <c:strRef>
              <c:f>'1.1.7.2'!$D$6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'1.1.7.2'!$D$8:$D$39</c:f>
              <c:numCache>
                <c:formatCode>#,##0</c:formatCode>
                <c:ptCount val="32"/>
                <c:pt idx="0">
                  <c:v>215</c:v>
                </c:pt>
                <c:pt idx="1">
                  <c:v>147</c:v>
                </c:pt>
                <c:pt idx="2">
                  <c:v>122</c:v>
                </c:pt>
                <c:pt idx="3">
                  <c:v>147</c:v>
                </c:pt>
                <c:pt idx="4">
                  <c:v>152</c:v>
                </c:pt>
                <c:pt idx="5">
                  <c:v>889</c:v>
                </c:pt>
                <c:pt idx="6">
                  <c:v>3166</c:v>
                </c:pt>
                <c:pt idx="7">
                  <c:v>996</c:v>
                </c:pt>
                <c:pt idx="8">
                  <c:v>227</c:v>
                </c:pt>
                <c:pt idx="9">
                  <c:v>430</c:v>
                </c:pt>
                <c:pt idx="10">
                  <c:v>817</c:v>
                </c:pt>
                <c:pt idx="11">
                  <c:v>1676</c:v>
                </c:pt>
                <c:pt idx="12">
                  <c:v>112</c:v>
                </c:pt>
                <c:pt idx="13">
                  <c:v>770</c:v>
                </c:pt>
                <c:pt idx="14">
                  <c:v>1575</c:v>
                </c:pt>
                <c:pt idx="15">
                  <c:v>240</c:v>
                </c:pt>
                <c:pt idx="16">
                  <c:v>26</c:v>
                </c:pt>
                <c:pt idx="17">
                  <c:v>17</c:v>
                </c:pt>
                <c:pt idx="18">
                  <c:v>4287</c:v>
                </c:pt>
                <c:pt idx="19">
                  <c:v>157</c:v>
                </c:pt>
                <c:pt idx="20">
                  <c:v>343</c:v>
                </c:pt>
                <c:pt idx="21">
                  <c:v>381</c:v>
                </c:pt>
                <c:pt idx="22">
                  <c:v>43</c:v>
                </c:pt>
                <c:pt idx="23">
                  <c:v>607</c:v>
                </c:pt>
                <c:pt idx="24">
                  <c:v>213</c:v>
                </c:pt>
                <c:pt idx="25">
                  <c:v>669</c:v>
                </c:pt>
                <c:pt idx="26">
                  <c:v>1224</c:v>
                </c:pt>
                <c:pt idx="27">
                  <c:v>3622</c:v>
                </c:pt>
                <c:pt idx="28">
                  <c:v>37</c:v>
                </c:pt>
                <c:pt idx="29">
                  <c:v>1894</c:v>
                </c:pt>
                <c:pt idx="30">
                  <c:v>161</c:v>
                </c:pt>
                <c:pt idx="3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C-4B43-9BCA-A8FF36254517}"/>
            </c:ext>
          </c:extLst>
        </c:ser>
        <c:ser>
          <c:idx val="3"/>
          <c:order val="3"/>
          <c:tx>
            <c:strRef>
              <c:f>'1.1.7.2'!$E$6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'1.1.7.2'!$E$8:$E$39</c:f>
              <c:numCache>
                <c:formatCode>#,##0</c:formatCode>
                <c:ptCount val="32"/>
                <c:pt idx="0">
                  <c:v>24</c:v>
                </c:pt>
                <c:pt idx="1">
                  <c:v>11</c:v>
                </c:pt>
                <c:pt idx="2">
                  <c:v>4</c:v>
                </c:pt>
                <c:pt idx="3">
                  <c:v>22</c:v>
                </c:pt>
                <c:pt idx="4">
                  <c:v>1</c:v>
                </c:pt>
                <c:pt idx="5">
                  <c:v>16</c:v>
                </c:pt>
                <c:pt idx="6">
                  <c:v>192</c:v>
                </c:pt>
                <c:pt idx="7">
                  <c:v>46</c:v>
                </c:pt>
                <c:pt idx="8">
                  <c:v>40</c:v>
                </c:pt>
                <c:pt idx="9">
                  <c:v>106</c:v>
                </c:pt>
                <c:pt idx="10">
                  <c:v>12</c:v>
                </c:pt>
                <c:pt idx="11">
                  <c:v>20</c:v>
                </c:pt>
                <c:pt idx="12">
                  <c:v>0</c:v>
                </c:pt>
                <c:pt idx="13">
                  <c:v>25</c:v>
                </c:pt>
                <c:pt idx="14">
                  <c:v>53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104</c:v>
                </c:pt>
                <c:pt idx="19">
                  <c:v>3</c:v>
                </c:pt>
                <c:pt idx="20">
                  <c:v>9</c:v>
                </c:pt>
                <c:pt idx="21">
                  <c:v>12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18</c:v>
                </c:pt>
                <c:pt idx="26">
                  <c:v>23</c:v>
                </c:pt>
                <c:pt idx="27">
                  <c:v>102</c:v>
                </c:pt>
                <c:pt idx="28">
                  <c:v>0</c:v>
                </c:pt>
                <c:pt idx="29">
                  <c:v>83</c:v>
                </c:pt>
                <c:pt idx="30">
                  <c:v>7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C-4B43-9BCA-A8FF36254517}"/>
            </c:ext>
          </c:extLst>
        </c:ser>
        <c:ser>
          <c:idx val="4"/>
          <c:order val="4"/>
          <c:tx>
            <c:strRef>
              <c:f>'1.1.7.2'!$F$6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'1.1.7.2'!$F$8:$F$39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20</c:v>
                </c:pt>
                <c:pt idx="7">
                  <c:v>3</c:v>
                </c:pt>
                <c:pt idx="8">
                  <c:v>4</c:v>
                </c:pt>
                <c:pt idx="9">
                  <c:v>24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28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C-4B43-9BCA-A8FF36254517}"/>
            </c:ext>
          </c:extLst>
        </c:ser>
        <c:ser>
          <c:idx val="5"/>
          <c:order val="5"/>
          <c:tx>
            <c:strRef>
              <c:f>'1.1.7.2'!$G$6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13</c:v>
                </c:pt>
                <c:pt idx="8">
                  <c:v>1</c:v>
                </c:pt>
                <c:pt idx="9">
                  <c:v>24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19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12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C-4B43-9BCA-A8FF36254517}"/>
            </c:ext>
          </c:extLst>
        </c:ser>
        <c:ser>
          <c:idx val="6"/>
          <c:order val="6"/>
          <c:tx>
            <c:strRef>
              <c:f>'1.1.7.2'!$H$6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'1.1.7.2'!$H$8:$H$39</c:f>
              <c:numCache>
                <c:formatCode>#,##0</c:formatCode>
                <c:ptCount val="32"/>
                <c:pt idx="0">
                  <c:v>245</c:v>
                </c:pt>
                <c:pt idx="1">
                  <c:v>18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255</c:v>
                </c:pt>
                <c:pt idx="7">
                  <c:v>23</c:v>
                </c:pt>
                <c:pt idx="8">
                  <c:v>10</c:v>
                </c:pt>
                <c:pt idx="9">
                  <c:v>3</c:v>
                </c:pt>
                <c:pt idx="10">
                  <c:v>26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131</c:v>
                </c:pt>
                <c:pt idx="19">
                  <c:v>4</c:v>
                </c:pt>
                <c:pt idx="20">
                  <c:v>33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8</c:v>
                </c:pt>
                <c:pt idx="26">
                  <c:v>35</c:v>
                </c:pt>
                <c:pt idx="27">
                  <c:v>29</c:v>
                </c:pt>
                <c:pt idx="28">
                  <c:v>2</c:v>
                </c:pt>
                <c:pt idx="29">
                  <c:v>26</c:v>
                </c:pt>
                <c:pt idx="30">
                  <c:v>11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CC-4B43-9BCA-A8FF36254517}"/>
            </c:ext>
          </c:extLst>
        </c:ser>
        <c:ser>
          <c:idx val="7"/>
          <c:order val="7"/>
          <c:tx>
            <c:strRef>
              <c:f>'1.1.7.2'!$I$6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'1.1.7.2'!$I$8:$I$39</c:f>
              <c:numCache>
                <c:formatCode>#,##0</c:formatCode>
                <c:ptCount val="32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108</c:v>
                </c:pt>
                <c:pt idx="7">
                  <c:v>7</c:v>
                </c:pt>
                <c:pt idx="8">
                  <c:v>1</c:v>
                </c:pt>
                <c:pt idx="9">
                  <c:v>6</c:v>
                </c:pt>
                <c:pt idx="10">
                  <c:v>10</c:v>
                </c:pt>
                <c:pt idx="11">
                  <c:v>7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93</c:v>
                </c:pt>
                <c:pt idx="19">
                  <c:v>1</c:v>
                </c:pt>
                <c:pt idx="20">
                  <c:v>12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24</c:v>
                </c:pt>
                <c:pt idx="27">
                  <c:v>41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CC-4B43-9BCA-A8FF36254517}"/>
            </c:ext>
          </c:extLst>
        </c:ser>
        <c:ser>
          <c:idx val="8"/>
          <c:order val="8"/>
          <c:tx>
            <c:strRef>
              <c:f>'1.1.7.2'!$J$6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'1.1.7.2'!$J$8:$J$39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35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23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CC-4B43-9BCA-A8FF36254517}"/>
            </c:ext>
          </c:extLst>
        </c:ser>
        <c:ser>
          <c:idx val="9"/>
          <c:order val="9"/>
          <c:tx>
            <c:strRef>
              <c:f>'1.1.7.2'!$K$6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CC-4B43-9BCA-A8FF36254517}"/>
            </c:ext>
          </c:extLst>
        </c:ser>
        <c:ser>
          <c:idx val="10"/>
          <c:order val="10"/>
          <c:tx>
            <c:strRef>
              <c:f>'1.1.7.2'!$L$6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CC-4B43-9BCA-A8FF3625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08072"/>
        <c:axId val="441608464"/>
      </c:barChart>
      <c:catAx>
        <c:axId val="441608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8464"/>
        <c:crosses val="autoZero"/>
        <c:auto val="1"/>
        <c:lblAlgn val="ctr"/>
        <c:lblOffset val="100"/>
        <c:noMultiLvlLbl val="0"/>
      </c:catAx>
      <c:valAx>
        <c:axId val="441608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08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467928496319663"/>
          <c:y val="0.9196314960629921"/>
          <c:w val="0.7069846079965556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249945213159035"/>
          <c:y val="8.519701810436635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67612907609959"/>
          <c:y val="9.7222222222222224E-2"/>
          <c:w val="0.86206389249888404"/>
          <c:h val="0.64677857976086361"/>
        </c:manualLayout>
      </c:layout>
      <c:lineChart>
        <c:grouping val="standard"/>
        <c:varyColors val="0"/>
        <c:ser>
          <c:idx val="0"/>
          <c:order val="0"/>
          <c:tx>
            <c:strRef>
              <c:f>'1.1.8'!$B$5:$B$6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23413</c:v>
                </c:pt>
                <c:pt idx="1">
                  <c:v>32429</c:v>
                </c:pt>
                <c:pt idx="2">
                  <c:v>2776</c:v>
                </c:pt>
                <c:pt idx="3">
                  <c:v>2081</c:v>
                </c:pt>
                <c:pt idx="4">
                  <c:v>8525</c:v>
                </c:pt>
                <c:pt idx="5">
                  <c:v>41265</c:v>
                </c:pt>
                <c:pt idx="6">
                  <c:v>290559</c:v>
                </c:pt>
                <c:pt idx="7">
                  <c:v>44141</c:v>
                </c:pt>
                <c:pt idx="8">
                  <c:v>20186</c:v>
                </c:pt>
                <c:pt idx="9">
                  <c:v>17269</c:v>
                </c:pt>
                <c:pt idx="10">
                  <c:v>76358</c:v>
                </c:pt>
                <c:pt idx="11">
                  <c:v>76361</c:v>
                </c:pt>
                <c:pt idx="12">
                  <c:v>10792</c:v>
                </c:pt>
                <c:pt idx="13">
                  <c:v>39265</c:v>
                </c:pt>
                <c:pt idx="14">
                  <c:v>100474</c:v>
                </c:pt>
                <c:pt idx="15">
                  <c:v>33725</c:v>
                </c:pt>
                <c:pt idx="16">
                  <c:v>10408</c:v>
                </c:pt>
                <c:pt idx="17">
                  <c:v>1801</c:v>
                </c:pt>
                <c:pt idx="18">
                  <c:v>172519</c:v>
                </c:pt>
                <c:pt idx="19">
                  <c:v>6131</c:v>
                </c:pt>
                <c:pt idx="20">
                  <c:v>31815</c:v>
                </c:pt>
                <c:pt idx="21">
                  <c:v>36550</c:v>
                </c:pt>
                <c:pt idx="22">
                  <c:v>2169</c:v>
                </c:pt>
                <c:pt idx="23">
                  <c:v>28133</c:v>
                </c:pt>
                <c:pt idx="24">
                  <c:v>28315</c:v>
                </c:pt>
                <c:pt idx="25">
                  <c:v>25278</c:v>
                </c:pt>
                <c:pt idx="26">
                  <c:v>7400</c:v>
                </c:pt>
                <c:pt idx="27">
                  <c:v>59890</c:v>
                </c:pt>
                <c:pt idx="28">
                  <c:v>5000</c:v>
                </c:pt>
                <c:pt idx="29">
                  <c:v>47860</c:v>
                </c:pt>
                <c:pt idx="30">
                  <c:v>10527</c:v>
                </c:pt>
                <c:pt idx="31">
                  <c:v>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A-4532-A2D2-4F4D97FA4265}"/>
            </c:ext>
          </c:extLst>
        </c:ser>
        <c:ser>
          <c:idx val="1"/>
          <c:order val="1"/>
          <c:tx>
            <c:strRef>
              <c:f>'1.1.8'!$C$5:$C$6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3388</c:v>
                </c:pt>
                <c:pt idx="1">
                  <c:v>2086</c:v>
                </c:pt>
                <c:pt idx="2">
                  <c:v>652</c:v>
                </c:pt>
                <c:pt idx="3">
                  <c:v>798</c:v>
                </c:pt>
                <c:pt idx="4">
                  <c:v>992</c:v>
                </c:pt>
                <c:pt idx="5">
                  <c:v>7769</c:v>
                </c:pt>
                <c:pt idx="6">
                  <c:v>41363</c:v>
                </c:pt>
                <c:pt idx="7">
                  <c:v>8576</c:v>
                </c:pt>
                <c:pt idx="8">
                  <c:v>3215</c:v>
                </c:pt>
                <c:pt idx="9">
                  <c:v>3273</c:v>
                </c:pt>
                <c:pt idx="10">
                  <c:v>8533</c:v>
                </c:pt>
                <c:pt idx="11">
                  <c:v>11564</c:v>
                </c:pt>
                <c:pt idx="12">
                  <c:v>1142</c:v>
                </c:pt>
                <c:pt idx="13">
                  <c:v>5602</c:v>
                </c:pt>
                <c:pt idx="14">
                  <c:v>11079</c:v>
                </c:pt>
                <c:pt idx="15">
                  <c:v>1677</c:v>
                </c:pt>
                <c:pt idx="16">
                  <c:v>321</c:v>
                </c:pt>
                <c:pt idx="17">
                  <c:v>199</c:v>
                </c:pt>
                <c:pt idx="18">
                  <c:v>40616</c:v>
                </c:pt>
                <c:pt idx="19">
                  <c:v>948</c:v>
                </c:pt>
                <c:pt idx="20">
                  <c:v>3129</c:v>
                </c:pt>
                <c:pt idx="21">
                  <c:v>3767</c:v>
                </c:pt>
                <c:pt idx="22">
                  <c:v>369</c:v>
                </c:pt>
                <c:pt idx="23">
                  <c:v>3916</c:v>
                </c:pt>
                <c:pt idx="24">
                  <c:v>3133</c:v>
                </c:pt>
                <c:pt idx="25">
                  <c:v>3944</c:v>
                </c:pt>
                <c:pt idx="26">
                  <c:v>5075</c:v>
                </c:pt>
                <c:pt idx="27">
                  <c:v>21509</c:v>
                </c:pt>
                <c:pt idx="28">
                  <c:v>196</c:v>
                </c:pt>
                <c:pt idx="29">
                  <c:v>12802</c:v>
                </c:pt>
                <c:pt idx="30">
                  <c:v>1834</c:v>
                </c:pt>
                <c:pt idx="31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532-A2D2-4F4D97FA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604152"/>
        <c:axId val="441603760"/>
      </c:lineChart>
      <c:catAx>
        <c:axId val="441604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3760"/>
        <c:crosses val="autoZero"/>
        <c:auto val="1"/>
        <c:lblAlgn val="ctr"/>
        <c:lblOffset val="100"/>
        <c:noMultiLvlLbl val="0"/>
      </c:catAx>
      <c:valAx>
        <c:axId val="441603760"/>
        <c:scaling>
          <c:orientation val="minMax"/>
          <c:max val="3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04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720621087412629E-2"/>
          <c:y val="0.89424400224732292"/>
          <c:w val="0.88053071036023356"/>
          <c:h val="8.653579760863226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31467013225288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67612907609965"/>
          <c:y val="9.7222222222222224E-2"/>
          <c:w val="0.8620638924988846"/>
          <c:h val="0.64677857976086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'1.1.8'!$B$5:$B$6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23413</c:v>
                </c:pt>
                <c:pt idx="1">
                  <c:v>32429</c:v>
                </c:pt>
                <c:pt idx="2">
                  <c:v>2776</c:v>
                </c:pt>
                <c:pt idx="3">
                  <c:v>2081</c:v>
                </c:pt>
                <c:pt idx="4">
                  <c:v>8525</c:v>
                </c:pt>
                <c:pt idx="5">
                  <c:v>41265</c:v>
                </c:pt>
                <c:pt idx="6">
                  <c:v>290559</c:v>
                </c:pt>
                <c:pt idx="7">
                  <c:v>44141</c:v>
                </c:pt>
                <c:pt idx="8">
                  <c:v>20186</c:v>
                </c:pt>
                <c:pt idx="9">
                  <c:v>17269</c:v>
                </c:pt>
                <c:pt idx="10">
                  <c:v>76358</c:v>
                </c:pt>
                <c:pt idx="11">
                  <c:v>76361</c:v>
                </c:pt>
                <c:pt idx="12">
                  <c:v>10792</c:v>
                </c:pt>
                <c:pt idx="13">
                  <c:v>39265</c:v>
                </c:pt>
                <c:pt idx="14">
                  <c:v>100474</c:v>
                </c:pt>
                <c:pt idx="15">
                  <c:v>33725</c:v>
                </c:pt>
                <c:pt idx="16">
                  <c:v>10408</c:v>
                </c:pt>
                <c:pt idx="17">
                  <c:v>1801</c:v>
                </c:pt>
                <c:pt idx="18">
                  <c:v>172519</c:v>
                </c:pt>
                <c:pt idx="19">
                  <c:v>6131</c:v>
                </c:pt>
                <c:pt idx="20">
                  <c:v>31815</c:v>
                </c:pt>
                <c:pt idx="21">
                  <c:v>36550</c:v>
                </c:pt>
                <c:pt idx="22">
                  <c:v>2169</c:v>
                </c:pt>
                <c:pt idx="23">
                  <c:v>28133</c:v>
                </c:pt>
                <c:pt idx="24">
                  <c:v>28315</c:v>
                </c:pt>
                <c:pt idx="25">
                  <c:v>25278</c:v>
                </c:pt>
                <c:pt idx="26">
                  <c:v>7400</c:v>
                </c:pt>
                <c:pt idx="27">
                  <c:v>59890</c:v>
                </c:pt>
                <c:pt idx="28">
                  <c:v>5000</c:v>
                </c:pt>
                <c:pt idx="29">
                  <c:v>47860</c:v>
                </c:pt>
                <c:pt idx="30">
                  <c:v>10527</c:v>
                </c:pt>
                <c:pt idx="31">
                  <c:v>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8-4E1E-9F70-0D84EF3F868B}"/>
            </c:ext>
          </c:extLst>
        </c:ser>
        <c:ser>
          <c:idx val="1"/>
          <c:order val="1"/>
          <c:tx>
            <c:strRef>
              <c:f>'1.1.8'!$C$5:$C$6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3388</c:v>
                </c:pt>
                <c:pt idx="1">
                  <c:v>2086</c:v>
                </c:pt>
                <c:pt idx="2">
                  <c:v>652</c:v>
                </c:pt>
                <c:pt idx="3">
                  <c:v>798</c:v>
                </c:pt>
                <c:pt idx="4">
                  <c:v>992</c:v>
                </c:pt>
                <c:pt idx="5">
                  <c:v>7769</c:v>
                </c:pt>
                <c:pt idx="6">
                  <c:v>41363</c:v>
                </c:pt>
                <c:pt idx="7">
                  <c:v>8576</c:v>
                </c:pt>
                <c:pt idx="8">
                  <c:v>3215</c:v>
                </c:pt>
                <c:pt idx="9">
                  <c:v>3273</c:v>
                </c:pt>
                <c:pt idx="10">
                  <c:v>8533</c:v>
                </c:pt>
                <c:pt idx="11">
                  <c:v>11564</c:v>
                </c:pt>
                <c:pt idx="12">
                  <c:v>1142</c:v>
                </c:pt>
                <c:pt idx="13">
                  <c:v>5602</c:v>
                </c:pt>
                <c:pt idx="14">
                  <c:v>11079</c:v>
                </c:pt>
                <c:pt idx="15">
                  <c:v>1677</c:v>
                </c:pt>
                <c:pt idx="16">
                  <c:v>321</c:v>
                </c:pt>
                <c:pt idx="17">
                  <c:v>199</c:v>
                </c:pt>
                <c:pt idx="18">
                  <c:v>40616</c:v>
                </c:pt>
                <c:pt idx="19">
                  <c:v>948</c:v>
                </c:pt>
                <c:pt idx="20">
                  <c:v>3129</c:v>
                </c:pt>
                <c:pt idx="21">
                  <c:v>3767</c:v>
                </c:pt>
                <c:pt idx="22">
                  <c:v>369</c:v>
                </c:pt>
                <c:pt idx="23">
                  <c:v>3916</c:v>
                </c:pt>
                <c:pt idx="24">
                  <c:v>3133</c:v>
                </c:pt>
                <c:pt idx="25">
                  <c:v>3944</c:v>
                </c:pt>
                <c:pt idx="26">
                  <c:v>5075</c:v>
                </c:pt>
                <c:pt idx="27">
                  <c:v>21509</c:v>
                </c:pt>
                <c:pt idx="28">
                  <c:v>196</c:v>
                </c:pt>
                <c:pt idx="29">
                  <c:v>12802</c:v>
                </c:pt>
                <c:pt idx="30">
                  <c:v>1834</c:v>
                </c:pt>
                <c:pt idx="3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8-4E1E-9F70-0D84EF3F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05328"/>
        <c:axId val="441606112"/>
      </c:barChart>
      <c:catAx>
        <c:axId val="44160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1606112"/>
        <c:crosses val="autoZero"/>
        <c:auto val="1"/>
        <c:lblAlgn val="ctr"/>
        <c:lblOffset val="100"/>
        <c:noMultiLvlLbl val="0"/>
      </c:catAx>
      <c:valAx>
        <c:axId val="4416061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7.3618224906352725E-3"/>
              <c:y val="0.2173359580052493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1605328"/>
        <c:crosses val="autoZero"/>
        <c:crossBetween val="between"/>
        <c:majorUnit val="50000"/>
        <c:minorUnit val="10000"/>
      </c:valAx>
    </c:plotArea>
    <c:legend>
      <c:legendPos val="b"/>
      <c:layout>
        <c:manualLayout>
          <c:xMode val="edge"/>
          <c:yMode val="edge"/>
          <c:x val="6.2453091421824911E-2"/>
          <c:y val="0.9116531787693205"/>
          <c:w val="0.88719975537038465"/>
          <c:h val="8.653579760863226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del Parque Vehicular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1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933289588801984E-2"/>
          <c:y val="0.14814814814814894"/>
          <c:w val="0.51111111111111107"/>
          <c:h val="0.85185185185185264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05BB-4150-95EB-A95694FDAF8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44E-4DA0-9DC9-5C751ED4A9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'1.1.8'!$B$5:$C$5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'1.1.8'!$B$42:$C$42</c:f>
              <c:numCache>
                <c:formatCode>#,##0.0</c:formatCode>
                <c:ptCount val="2"/>
                <c:pt idx="0">
                  <c:v>85.859678528195644</c:v>
                </c:pt>
                <c:pt idx="1">
                  <c:v>14.14032147180435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E-4DA0-9DC9-5C751ED4A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486679790026246"/>
          <c:y val="0.39957531350248265"/>
          <c:w val="0.28457764654418199"/>
          <c:h val="0.41381233595800654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/>
              <a:t>Parque</a:t>
            </a:r>
            <a:r>
              <a:rPr lang="es-ES" sz="1100" baseline="0"/>
              <a:t> Vehicular de los Permisionarios del Autotransporte de Carga 2025</a:t>
            </a:r>
            <a:r>
              <a:rPr lang="es-ES" sz="1100"/>
              <a:t> </a:t>
            </a:r>
          </a:p>
        </c:rich>
      </c:tx>
      <c:layout>
        <c:manualLayout>
          <c:xMode val="edge"/>
          <c:yMode val="edge"/>
          <c:x val="0.126655574043261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78224394163853"/>
          <c:y val="8.0000000000000043E-2"/>
          <c:w val="0.87381398456640502"/>
          <c:h val="0.67868521434821627"/>
        </c:manualLayout>
      </c:layout>
      <c:lineChart>
        <c:grouping val="standard"/>
        <c:varyColors val="0"/>
        <c:ser>
          <c:idx val="0"/>
          <c:order val="0"/>
          <c:tx>
            <c:strRef>
              <c:f>'1.1.9'!$B$5:$B$6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14462</c:v>
                </c:pt>
                <c:pt idx="1">
                  <c:v>12278</c:v>
                </c:pt>
                <c:pt idx="2">
                  <c:v>1517</c:v>
                </c:pt>
                <c:pt idx="3">
                  <c:v>2134</c:v>
                </c:pt>
                <c:pt idx="4">
                  <c:v>4218</c:v>
                </c:pt>
                <c:pt idx="5">
                  <c:v>27782</c:v>
                </c:pt>
                <c:pt idx="6">
                  <c:v>156042</c:v>
                </c:pt>
                <c:pt idx="7">
                  <c:v>35082</c:v>
                </c:pt>
                <c:pt idx="8">
                  <c:v>11409</c:v>
                </c:pt>
                <c:pt idx="9">
                  <c:v>12326</c:v>
                </c:pt>
                <c:pt idx="10">
                  <c:v>30674</c:v>
                </c:pt>
                <c:pt idx="11">
                  <c:v>47410</c:v>
                </c:pt>
                <c:pt idx="12">
                  <c:v>2276</c:v>
                </c:pt>
                <c:pt idx="13">
                  <c:v>11061</c:v>
                </c:pt>
                <c:pt idx="14">
                  <c:v>51787</c:v>
                </c:pt>
                <c:pt idx="15">
                  <c:v>13770</c:v>
                </c:pt>
                <c:pt idx="16">
                  <c:v>5230</c:v>
                </c:pt>
                <c:pt idx="17">
                  <c:v>737</c:v>
                </c:pt>
                <c:pt idx="18">
                  <c:v>163750</c:v>
                </c:pt>
                <c:pt idx="19">
                  <c:v>3723</c:v>
                </c:pt>
                <c:pt idx="20">
                  <c:v>11330</c:v>
                </c:pt>
                <c:pt idx="21">
                  <c:v>19839</c:v>
                </c:pt>
                <c:pt idx="22">
                  <c:v>1126</c:v>
                </c:pt>
                <c:pt idx="23">
                  <c:v>14846</c:v>
                </c:pt>
                <c:pt idx="24">
                  <c:v>13279</c:v>
                </c:pt>
                <c:pt idx="25">
                  <c:v>11532</c:v>
                </c:pt>
                <c:pt idx="26">
                  <c:v>6559</c:v>
                </c:pt>
                <c:pt idx="27">
                  <c:v>51152</c:v>
                </c:pt>
                <c:pt idx="28">
                  <c:v>1172</c:v>
                </c:pt>
                <c:pt idx="29">
                  <c:v>34455</c:v>
                </c:pt>
                <c:pt idx="30">
                  <c:v>8129</c:v>
                </c:pt>
                <c:pt idx="31">
                  <c:v>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5-4753-94C7-8C97D49B01AC}"/>
            </c:ext>
          </c:extLst>
        </c:ser>
        <c:ser>
          <c:idx val="1"/>
          <c:order val="1"/>
          <c:tx>
            <c:strRef>
              <c:f>'1.1.9'!$C$5:$C$6</c:f>
              <c:strCache>
                <c:ptCount val="2"/>
                <c:pt idx="0">
                  <c:v>Personas Físicas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12339</c:v>
                </c:pt>
                <c:pt idx="1">
                  <c:v>22237</c:v>
                </c:pt>
                <c:pt idx="2">
                  <c:v>1911</c:v>
                </c:pt>
                <c:pt idx="3">
                  <c:v>745</c:v>
                </c:pt>
                <c:pt idx="4">
                  <c:v>5299</c:v>
                </c:pt>
                <c:pt idx="5">
                  <c:v>21252</c:v>
                </c:pt>
                <c:pt idx="6">
                  <c:v>175880</c:v>
                </c:pt>
                <c:pt idx="7">
                  <c:v>17635</c:v>
                </c:pt>
                <c:pt idx="8">
                  <c:v>11992</c:v>
                </c:pt>
                <c:pt idx="9">
                  <c:v>8216</c:v>
                </c:pt>
                <c:pt idx="10">
                  <c:v>54217</c:v>
                </c:pt>
                <c:pt idx="11">
                  <c:v>40515</c:v>
                </c:pt>
                <c:pt idx="12">
                  <c:v>9658</c:v>
                </c:pt>
                <c:pt idx="13">
                  <c:v>33806</c:v>
                </c:pt>
                <c:pt idx="14">
                  <c:v>59766</c:v>
                </c:pt>
                <c:pt idx="15">
                  <c:v>21632</c:v>
                </c:pt>
                <c:pt idx="16">
                  <c:v>5499</c:v>
                </c:pt>
                <c:pt idx="17">
                  <c:v>1263</c:v>
                </c:pt>
                <c:pt idx="18">
                  <c:v>49385</c:v>
                </c:pt>
                <c:pt idx="19">
                  <c:v>3356</c:v>
                </c:pt>
                <c:pt idx="20">
                  <c:v>23614</c:v>
                </c:pt>
                <c:pt idx="21">
                  <c:v>20478</c:v>
                </c:pt>
                <c:pt idx="22">
                  <c:v>1412</c:v>
                </c:pt>
                <c:pt idx="23">
                  <c:v>17203</c:v>
                </c:pt>
                <c:pt idx="24">
                  <c:v>18169</c:v>
                </c:pt>
                <c:pt idx="25">
                  <c:v>17690</c:v>
                </c:pt>
                <c:pt idx="26">
                  <c:v>5916</c:v>
                </c:pt>
                <c:pt idx="27">
                  <c:v>30247</c:v>
                </c:pt>
                <c:pt idx="28">
                  <c:v>4024</c:v>
                </c:pt>
                <c:pt idx="29">
                  <c:v>26207</c:v>
                </c:pt>
                <c:pt idx="30">
                  <c:v>4232</c:v>
                </c:pt>
                <c:pt idx="31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5-4753-94C7-8C97D49B0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41056"/>
        <c:axId val="440941448"/>
      </c:lineChart>
      <c:catAx>
        <c:axId val="44094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941448"/>
        <c:crosses val="autoZero"/>
        <c:auto val="1"/>
        <c:lblAlgn val="ctr"/>
        <c:lblOffset val="100"/>
        <c:noMultiLvlLbl val="0"/>
      </c:catAx>
      <c:valAx>
        <c:axId val="440941448"/>
        <c:scaling>
          <c:orientation val="minMax"/>
          <c:max val="1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Vehiculos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7308696412948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94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51017333316101"/>
          <c:y val="0.91963149606299632"/>
          <c:w val="0.51446259733340316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200" b="1" i="0" baseline="0"/>
              <a:t>Parque Vehicular de los Permisionarios del Autotransporte de Carga 2025</a:t>
            </a:r>
            <a:endParaRPr lang="es-ES" sz="1100"/>
          </a:p>
        </c:rich>
      </c:tx>
      <c:layout>
        <c:manualLayout>
          <c:xMode val="edge"/>
          <c:yMode val="edge"/>
          <c:x val="0.131092623405435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21929330381123"/>
          <c:y val="8.0000000000000043E-2"/>
          <c:w val="0.86937693520423087"/>
          <c:h val="0.67868521434821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'1.1.9'!$B$5:$B$6</c:f>
              <c:strCache>
                <c:ptCount val="2"/>
                <c:pt idx="0">
                  <c:v>Personas Morales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14462</c:v>
                </c:pt>
                <c:pt idx="1">
                  <c:v>12278</c:v>
                </c:pt>
                <c:pt idx="2">
                  <c:v>1517</c:v>
                </c:pt>
                <c:pt idx="3">
                  <c:v>2134</c:v>
                </c:pt>
                <c:pt idx="4">
                  <c:v>4218</c:v>
                </c:pt>
                <c:pt idx="5">
                  <c:v>27782</c:v>
                </c:pt>
                <c:pt idx="6">
                  <c:v>156042</c:v>
                </c:pt>
                <c:pt idx="7">
                  <c:v>35082</c:v>
                </c:pt>
                <c:pt idx="8">
                  <c:v>11409</c:v>
                </c:pt>
                <c:pt idx="9">
                  <c:v>12326</c:v>
                </c:pt>
                <c:pt idx="10">
                  <c:v>30674</c:v>
                </c:pt>
                <c:pt idx="11">
                  <c:v>47410</c:v>
                </c:pt>
                <c:pt idx="12">
                  <c:v>2276</c:v>
                </c:pt>
                <c:pt idx="13">
                  <c:v>11061</c:v>
                </c:pt>
                <c:pt idx="14">
                  <c:v>51787</c:v>
                </c:pt>
                <c:pt idx="15">
                  <c:v>13770</c:v>
                </c:pt>
                <c:pt idx="16">
                  <c:v>5230</c:v>
                </c:pt>
                <c:pt idx="17">
                  <c:v>737</c:v>
                </c:pt>
                <c:pt idx="18">
                  <c:v>163750</c:v>
                </c:pt>
                <c:pt idx="19">
                  <c:v>3723</c:v>
                </c:pt>
                <c:pt idx="20">
                  <c:v>11330</c:v>
                </c:pt>
                <c:pt idx="21">
                  <c:v>19839</c:v>
                </c:pt>
                <c:pt idx="22">
                  <c:v>1126</c:v>
                </c:pt>
                <c:pt idx="23">
                  <c:v>14846</c:v>
                </c:pt>
                <c:pt idx="24">
                  <c:v>13279</c:v>
                </c:pt>
                <c:pt idx="25">
                  <c:v>11532</c:v>
                </c:pt>
                <c:pt idx="26">
                  <c:v>6559</c:v>
                </c:pt>
                <c:pt idx="27">
                  <c:v>51152</c:v>
                </c:pt>
                <c:pt idx="28">
                  <c:v>1172</c:v>
                </c:pt>
                <c:pt idx="29">
                  <c:v>34455</c:v>
                </c:pt>
                <c:pt idx="30">
                  <c:v>8129</c:v>
                </c:pt>
                <c:pt idx="31">
                  <c:v>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574-8E37-4761ED6934BA}"/>
            </c:ext>
          </c:extLst>
        </c:ser>
        <c:ser>
          <c:idx val="1"/>
          <c:order val="1"/>
          <c:tx>
            <c:strRef>
              <c:f>'1.1.9'!$C$5:$C$6</c:f>
              <c:strCache>
                <c:ptCount val="2"/>
                <c:pt idx="0">
                  <c:v>Personas Físicas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12339</c:v>
                </c:pt>
                <c:pt idx="1">
                  <c:v>22237</c:v>
                </c:pt>
                <c:pt idx="2">
                  <c:v>1911</c:v>
                </c:pt>
                <c:pt idx="3">
                  <c:v>745</c:v>
                </c:pt>
                <c:pt idx="4">
                  <c:v>5299</c:v>
                </c:pt>
                <c:pt idx="5">
                  <c:v>21252</c:v>
                </c:pt>
                <c:pt idx="6">
                  <c:v>175880</c:v>
                </c:pt>
                <c:pt idx="7">
                  <c:v>17635</c:v>
                </c:pt>
                <c:pt idx="8">
                  <c:v>11992</c:v>
                </c:pt>
                <c:pt idx="9">
                  <c:v>8216</c:v>
                </c:pt>
                <c:pt idx="10">
                  <c:v>54217</c:v>
                </c:pt>
                <c:pt idx="11">
                  <c:v>40515</c:v>
                </c:pt>
                <c:pt idx="12">
                  <c:v>9658</c:v>
                </c:pt>
                <c:pt idx="13">
                  <c:v>33806</c:v>
                </c:pt>
                <c:pt idx="14">
                  <c:v>59766</c:v>
                </c:pt>
                <c:pt idx="15">
                  <c:v>21632</c:v>
                </c:pt>
                <c:pt idx="16">
                  <c:v>5499</c:v>
                </c:pt>
                <c:pt idx="17">
                  <c:v>1263</c:v>
                </c:pt>
                <c:pt idx="18">
                  <c:v>49385</c:v>
                </c:pt>
                <c:pt idx="19">
                  <c:v>3356</c:v>
                </c:pt>
                <c:pt idx="20">
                  <c:v>23614</c:v>
                </c:pt>
                <c:pt idx="21">
                  <c:v>20478</c:v>
                </c:pt>
                <c:pt idx="22">
                  <c:v>1412</c:v>
                </c:pt>
                <c:pt idx="23">
                  <c:v>17203</c:v>
                </c:pt>
                <c:pt idx="24">
                  <c:v>18169</c:v>
                </c:pt>
                <c:pt idx="25">
                  <c:v>17690</c:v>
                </c:pt>
                <c:pt idx="26">
                  <c:v>5916</c:v>
                </c:pt>
                <c:pt idx="27">
                  <c:v>30247</c:v>
                </c:pt>
                <c:pt idx="28">
                  <c:v>4024</c:v>
                </c:pt>
                <c:pt idx="29">
                  <c:v>26207</c:v>
                </c:pt>
                <c:pt idx="30">
                  <c:v>4232</c:v>
                </c:pt>
                <c:pt idx="31">
                  <c:v>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574-8E37-4761ED69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961792"/>
        <c:axId val="442958264"/>
      </c:barChart>
      <c:catAx>
        <c:axId val="44296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2958264"/>
        <c:crosses val="autoZero"/>
        <c:auto val="1"/>
        <c:lblAlgn val="ctr"/>
        <c:lblOffset val="100"/>
        <c:noMultiLvlLbl val="0"/>
      </c:catAx>
      <c:valAx>
        <c:axId val="442958264"/>
        <c:scaling>
          <c:orientation val="minMax"/>
          <c:max val="35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61792"/>
        <c:crosses val="autoZero"/>
        <c:crossBetween val="between"/>
        <c:majorUnit val="40000"/>
        <c:minorUnit val="2000"/>
      </c:valAx>
    </c:plotArea>
    <c:legend>
      <c:legendPos val="b"/>
      <c:layout>
        <c:manualLayout>
          <c:xMode val="edge"/>
          <c:yMode val="edge"/>
          <c:x val="0.26051017333316112"/>
          <c:y val="0.91963149606299655"/>
          <c:w val="0.44810896973985359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del Parque Vehicular </a:t>
            </a:r>
            <a:r>
              <a:rPr lang="es-ES" sz="1200" b="1" i="0" u="none" strike="noStrike" baseline="0">
                <a:effectLst/>
              </a:rPr>
              <a:t>de los Permisionarios </a:t>
            </a:r>
            <a:r>
              <a:rPr lang="es-ES" sz="1200" baseline="0"/>
              <a:t> del Autotransporte de Carga 2025</a:t>
            </a:r>
            <a:endParaRPr lang="es-ES" sz="1200"/>
          </a:p>
        </c:rich>
      </c:tx>
      <c:layout>
        <c:manualLayout>
          <c:xMode val="edge"/>
          <c:yMode val="edge"/>
          <c:x val="0.1198611111111111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502843394575683E-2"/>
          <c:y val="0.19444444444444445"/>
          <c:w val="0.4777777777777778"/>
          <c:h val="0.79629629629629628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explosion val="6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8D-4A41-AF00-DB9539BD8208}"/>
              </c:ext>
            </c:extLst>
          </c:dPt>
          <c:dPt>
            <c:idx val="1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A5AD-4B6F-8675-BB00C290367C}"/>
              </c:ext>
            </c:extLst>
          </c:dPt>
          <c:dLbls>
            <c:dLbl>
              <c:idx val="0"/>
              <c:layout>
                <c:manualLayout>
                  <c:x val="-9.0218722659667544E-2"/>
                  <c:y val="-3.0643773694954798E-2"/>
                </c:manualLayout>
              </c:layout>
              <c:tx>
                <c:rich>
                  <a:bodyPr/>
                  <a:lstStyle/>
                  <a:p>
                    <a:fld id="{9EC89067-58F5-40EA-AFDD-262AABFFAFC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8D-4A41-AF00-DB9539BD82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0AC3B5-D997-4A74-8F74-7D7B4DB016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5AD-4B6F-8675-BB00C29036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'1.1.9'!$B$5:$C$5</c:f>
              <c:strCache>
                <c:ptCount val="2"/>
                <c:pt idx="0">
                  <c:v>Personas Morales</c:v>
                </c:pt>
                <c:pt idx="1">
                  <c:v>Personas Físicas</c:v>
                </c:pt>
              </c:strCache>
            </c:strRef>
          </c:cat>
          <c:val>
            <c:numRef>
              <c:f>'1.1.9'!$B$42:$C$42</c:f>
              <c:numCache>
                <c:formatCode>#,##0</c:formatCode>
                <c:ptCount val="2"/>
                <c:pt idx="0">
                  <c:v>51.8356279094955</c:v>
                </c:pt>
                <c:pt idx="1">
                  <c:v>48.1643720905045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D-4A41-AF00-DB9539BD820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689457567804581"/>
          <c:y val="0.45976049868766616"/>
          <c:w val="0.26254986876640418"/>
          <c:h val="0.17307159521726451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Unidades de Arrastre del Autotransporte Carga 2025</a:t>
            </a:r>
          </a:p>
        </c:rich>
      </c:tx>
      <c:layout>
        <c:manualLayout>
          <c:xMode val="edge"/>
          <c:yMode val="edge"/>
          <c:x val="0.187270778652668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524934383202813E-2"/>
          <c:y val="0.20370370370370369"/>
          <c:w val="0.4472222222222223"/>
          <c:h val="0.74537037037037224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explosion val="2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A20-4195-8B62-A199BB94A1A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A20-4195-8B62-A199BB94A1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0D04C26-2C94-4546-9972-3A8B0BDDEE6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20-4195-8B62-A199BB94A1AE}"/>
                </c:ext>
              </c:extLst>
            </c:dLbl>
            <c:dLbl>
              <c:idx val="1"/>
              <c:layout>
                <c:manualLayout>
                  <c:x val="-8.6546587926509183E-2"/>
                  <c:y val="1.089967920676582E-2"/>
                </c:manualLayout>
              </c:layout>
              <c:tx>
                <c:rich>
                  <a:bodyPr/>
                  <a:lstStyle/>
                  <a:p>
                    <a:fld id="{347CBD2A-2CAD-442A-AB2B-80F7DE6E91B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20-4195-8B62-A199BB94A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('1.1.1'!$A$24,'1.1.1'!$A$30)</c:f>
              <c:strCache>
                <c:ptCount val="2"/>
                <c:pt idx="0">
                  <c:v>Semirremolques</c:v>
                </c:pt>
                <c:pt idx="1">
                  <c:v>Remolques</c:v>
                </c:pt>
              </c:strCache>
            </c:strRef>
          </c:cat>
          <c:val>
            <c:numRef>
              <c:f>('1.1.1'!$D$24,'1.1.1'!$D$30)</c:f>
              <c:numCache>
                <c:formatCode>0.0</c:formatCode>
                <c:ptCount val="2"/>
                <c:pt idx="0">
                  <c:v>99.420778698297369</c:v>
                </c:pt>
                <c:pt idx="1">
                  <c:v>0.5792213017026282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20-4195-8B62-A199BB94A1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46054243219598"/>
          <c:y val="0.43844597550306214"/>
          <c:w val="0.2587279090113736"/>
          <c:h val="0.1786636045494325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Carga por Año Modelo </a:t>
            </a:r>
          </a:p>
          <a:p>
            <a:pPr>
              <a:defRPr lang="es-ES" sz="1200"/>
            </a:pPr>
            <a:r>
              <a:rPr lang="es-ES" sz="1200"/>
              <a:t>y Clase</a:t>
            </a:r>
            <a:r>
              <a:rPr lang="es-ES" sz="1200" baseline="0"/>
              <a:t> Vehículo </a:t>
            </a:r>
            <a:endParaRPr lang="es-ES" sz="1200"/>
          </a:p>
        </c:rich>
      </c:tx>
      <c:layout>
        <c:manualLayout>
          <c:xMode val="edge"/>
          <c:yMode val="edge"/>
          <c:x val="0.166616370389830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55161589231766E-2"/>
          <c:y val="0.12451886695981185"/>
          <c:w val="0.8811110373432387"/>
          <c:h val="0.64605583392984967"/>
        </c:manualLayout>
      </c:layout>
      <c:lineChart>
        <c:grouping val="standard"/>
        <c:varyColors val="0"/>
        <c:ser>
          <c:idx val="0"/>
          <c:order val="0"/>
          <c:tx>
            <c:strRef>
              <c:f>' 1.1.10'!$B$5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1.1.10'!$B$7:$B$73</c:f>
              <c:numCache>
                <c:formatCode>#,##0</c:formatCode>
                <c:ptCount val="67"/>
                <c:pt idx="0">
                  <c:v>392</c:v>
                </c:pt>
                <c:pt idx="1">
                  <c:v>84</c:v>
                </c:pt>
                <c:pt idx="2">
                  <c:v>90</c:v>
                </c:pt>
                <c:pt idx="3">
                  <c:v>129</c:v>
                </c:pt>
                <c:pt idx="4">
                  <c:v>164</c:v>
                </c:pt>
                <c:pt idx="5">
                  <c:v>229</c:v>
                </c:pt>
                <c:pt idx="6">
                  <c:v>247</c:v>
                </c:pt>
                <c:pt idx="7">
                  <c:v>348</c:v>
                </c:pt>
                <c:pt idx="8">
                  <c:v>445</c:v>
                </c:pt>
                <c:pt idx="9">
                  <c:v>522</c:v>
                </c:pt>
                <c:pt idx="10">
                  <c:v>568</c:v>
                </c:pt>
                <c:pt idx="11">
                  <c:v>588</c:v>
                </c:pt>
                <c:pt idx="12">
                  <c:v>664</c:v>
                </c:pt>
                <c:pt idx="13">
                  <c:v>806</c:v>
                </c:pt>
                <c:pt idx="14">
                  <c:v>1110</c:v>
                </c:pt>
                <c:pt idx="15">
                  <c:v>1343</c:v>
                </c:pt>
                <c:pt idx="16">
                  <c:v>1446</c:v>
                </c:pt>
                <c:pt idx="17">
                  <c:v>722</c:v>
                </c:pt>
                <c:pt idx="18">
                  <c:v>1021</c:v>
                </c:pt>
                <c:pt idx="19">
                  <c:v>1506</c:v>
                </c:pt>
                <c:pt idx="20">
                  <c:v>2251</c:v>
                </c:pt>
                <c:pt idx="21">
                  <c:v>2957</c:v>
                </c:pt>
                <c:pt idx="22">
                  <c:v>2265</c:v>
                </c:pt>
                <c:pt idx="23">
                  <c:v>585</c:v>
                </c:pt>
                <c:pt idx="24">
                  <c:v>625</c:v>
                </c:pt>
                <c:pt idx="25">
                  <c:v>1322</c:v>
                </c:pt>
                <c:pt idx="26">
                  <c:v>690</c:v>
                </c:pt>
                <c:pt idx="27">
                  <c:v>489</c:v>
                </c:pt>
                <c:pt idx="28">
                  <c:v>808</c:v>
                </c:pt>
                <c:pt idx="29">
                  <c:v>1033</c:v>
                </c:pt>
                <c:pt idx="30">
                  <c:v>1473</c:v>
                </c:pt>
                <c:pt idx="31">
                  <c:v>2837</c:v>
                </c:pt>
                <c:pt idx="32">
                  <c:v>3540</c:v>
                </c:pt>
                <c:pt idx="33">
                  <c:v>3658</c:v>
                </c:pt>
                <c:pt idx="34">
                  <c:v>3225</c:v>
                </c:pt>
                <c:pt idx="35">
                  <c:v>1808</c:v>
                </c:pt>
                <c:pt idx="36">
                  <c:v>764</c:v>
                </c:pt>
                <c:pt idx="37">
                  <c:v>1683</c:v>
                </c:pt>
                <c:pt idx="38">
                  <c:v>2187</c:v>
                </c:pt>
                <c:pt idx="39">
                  <c:v>2965</c:v>
                </c:pt>
                <c:pt idx="40">
                  <c:v>3341</c:v>
                </c:pt>
                <c:pt idx="41">
                  <c:v>3568</c:v>
                </c:pt>
                <c:pt idx="42">
                  <c:v>3049</c:v>
                </c:pt>
                <c:pt idx="43">
                  <c:v>2933</c:v>
                </c:pt>
                <c:pt idx="44">
                  <c:v>3037</c:v>
                </c:pt>
                <c:pt idx="45">
                  <c:v>4065</c:v>
                </c:pt>
                <c:pt idx="46">
                  <c:v>4776</c:v>
                </c:pt>
                <c:pt idx="47">
                  <c:v>5091</c:v>
                </c:pt>
                <c:pt idx="48">
                  <c:v>6816</c:v>
                </c:pt>
                <c:pt idx="49">
                  <c:v>3651</c:v>
                </c:pt>
                <c:pt idx="50">
                  <c:v>2607</c:v>
                </c:pt>
                <c:pt idx="51">
                  <c:v>3784</c:v>
                </c:pt>
                <c:pt idx="52">
                  <c:v>3918</c:v>
                </c:pt>
                <c:pt idx="53">
                  <c:v>3169</c:v>
                </c:pt>
                <c:pt idx="54">
                  <c:v>2748</c:v>
                </c:pt>
                <c:pt idx="55">
                  <c:v>3936</c:v>
                </c:pt>
                <c:pt idx="56">
                  <c:v>4230</c:v>
                </c:pt>
                <c:pt idx="57">
                  <c:v>4199</c:v>
                </c:pt>
                <c:pt idx="58">
                  <c:v>3679</c:v>
                </c:pt>
                <c:pt idx="59">
                  <c:v>3399</c:v>
                </c:pt>
                <c:pt idx="60">
                  <c:v>2054</c:v>
                </c:pt>
                <c:pt idx="61">
                  <c:v>1681</c:v>
                </c:pt>
                <c:pt idx="62">
                  <c:v>3344</c:v>
                </c:pt>
                <c:pt idx="63">
                  <c:v>3193</c:v>
                </c:pt>
                <c:pt idx="64">
                  <c:v>4210</c:v>
                </c:pt>
                <c:pt idx="65">
                  <c:v>2307</c:v>
                </c:pt>
                <c:pt idx="6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7B8-AC22-4FA22B37EBAC}"/>
            </c:ext>
          </c:extLst>
        </c:ser>
        <c:ser>
          <c:idx val="1"/>
          <c:order val="1"/>
          <c:tx>
            <c:strRef>
              <c:f>' 1.1.10'!$C$5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1.1.10'!$C$7:$C$73</c:f>
              <c:numCache>
                <c:formatCode>#,##0</c:formatCode>
                <c:ptCount val="67"/>
                <c:pt idx="0">
                  <c:v>544</c:v>
                </c:pt>
                <c:pt idx="1">
                  <c:v>155</c:v>
                </c:pt>
                <c:pt idx="2">
                  <c:v>162</c:v>
                </c:pt>
                <c:pt idx="3">
                  <c:v>207</c:v>
                </c:pt>
                <c:pt idx="4">
                  <c:v>288</c:v>
                </c:pt>
                <c:pt idx="5">
                  <c:v>371</c:v>
                </c:pt>
                <c:pt idx="6">
                  <c:v>432</c:v>
                </c:pt>
                <c:pt idx="7">
                  <c:v>535</c:v>
                </c:pt>
                <c:pt idx="8">
                  <c:v>755</c:v>
                </c:pt>
                <c:pt idx="9">
                  <c:v>865</c:v>
                </c:pt>
                <c:pt idx="10">
                  <c:v>1001</c:v>
                </c:pt>
                <c:pt idx="11">
                  <c:v>976</c:v>
                </c:pt>
                <c:pt idx="12">
                  <c:v>1138</c:v>
                </c:pt>
                <c:pt idx="13">
                  <c:v>1388</c:v>
                </c:pt>
                <c:pt idx="14">
                  <c:v>1675</c:v>
                </c:pt>
                <c:pt idx="15">
                  <c:v>2123</c:v>
                </c:pt>
                <c:pt idx="16">
                  <c:v>2288</c:v>
                </c:pt>
                <c:pt idx="17">
                  <c:v>1595</c:v>
                </c:pt>
                <c:pt idx="18">
                  <c:v>1898</c:v>
                </c:pt>
                <c:pt idx="19">
                  <c:v>2456</c:v>
                </c:pt>
                <c:pt idx="20">
                  <c:v>4023</c:v>
                </c:pt>
                <c:pt idx="21">
                  <c:v>4744</c:v>
                </c:pt>
                <c:pt idx="22">
                  <c:v>3145</c:v>
                </c:pt>
                <c:pt idx="23">
                  <c:v>913</c:v>
                </c:pt>
                <c:pt idx="24">
                  <c:v>1217</c:v>
                </c:pt>
                <c:pt idx="25">
                  <c:v>1756</c:v>
                </c:pt>
                <c:pt idx="26">
                  <c:v>952</c:v>
                </c:pt>
                <c:pt idx="27">
                  <c:v>634</c:v>
                </c:pt>
                <c:pt idx="28">
                  <c:v>782</c:v>
                </c:pt>
                <c:pt idx="29">
                  <c:v>1178</c:v>
                </c:pt>
                <c:pt idx="30">
                  <c:v>1620</c:v>
                </c:pt>
                <c:pt idx="31">
                  <c:v>2346</c:v>
                </c:pt>
                <c:pt idx="32">
                  <c:v>2313</c:v>
                </c:pt>
                <c:pt idx="33">
                  <c:v>2309</c:v>
                </c:pt>
                <c:pt idx="34">
                  <c:v>1862</c:v>
                </c:pt>
                <c:pt idx="35">
                  <c:v>1106</c:v>
                </c:pt>
                <c:pt idx="36">
                  <c:v>311</c:v>
                </c:pt>
                <c:pt idx="37">
                  <c:v>1178</c:v>
                </c:pt>
                <c:pt idx="38">
                  <c:v>1465</c:v>
                </c:pt>
                <c:pt idx="39">
                  <c:v>1477</c:v>
                </c:pt>
                <c:pt idx="40">
                  <c:v>1828</c:v>
                </c:pt>
                <c:pt idx="41">
                  <c:v>2672</c:v>
                </c:pt>
                <c:pt idx="42">
                  <c:v>1844</c:v>
                </c:pt>
                <c:pt idx="43">
                  <c:v>1729</c:v>
                </c:pt>
                <c:pt idx="44">
                  <c:v>1500</c:v>
                </c:pt>
                <c:pt idx="45">
                  <c:v>1829</c:v>
                </c:pt>
                <c:pt idx="46">
                  <c:v>1872</c:v>
                </c:pt>
                <c:pt idx="47">
                  <c:v>3139</c:v>
                </c:pt>
                <c:pt idx="48">
                  <c:v>3078</c:v>
                </c:pt>
                <c:pt idx="49">
                  <c:v>2686</c:v>
                </c:pt>
                <c:pt idx="50">
                  <c:v>1320</c:v>
                </c:pt>
                <c:pt idx="51">
                  <c:v>1658</c:v>
                </c:pt>
                <c:pt idx="52">
                  <c:v>1630</c:v>
                </c:pt>
                <c:pt idx="53">
                  <c:v>1703</c:v>
                </c:pt>
                <c:pt idx="54">
                  <c:v>1655</c:v>
                </c:pt>
                <c:pt idx="55">
                  <c:v>1534</c:v>
                </c:pt>
                <c:pt idx="56">
                  <c:v>2125</c:v>
                </c:pt>
                <c:pt idx="57">
                  <c:v>2264</c:v>
                </c:pt>
                <c:pt idx="58">
                  <c:v>2551</c:v>
                </c:pt>
                <c:pt idx="59">
                  <c:v>2307</c:v>
                </c:pt>
                <c:pt idx="60">
                  <c:v>1459</c:v>
                </c:pt>
                <c:pt idx="61">
                  <c:v>1069</c:v>
                </c:pt>
                <c:pt idx="62">
                  <c:v>1475</c:v>
                </c:pt>
                <c:pt idx="63">
                  <c:v>1866</c:v>
                </c:pt>
                <c:pt idx="64">
                  <c:v>2949</c:v>
                </c:pt>
                <c:pt idx="65">
                  <c:v>3383</c:v>
                </c:pt>
                <c:pt idx="6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7B8-AC22-4FA22B37EBAC}"/>
            </c:ext>
          </c:extLst>
        </c:ser>
        <c:ser>
          <c:idx val="2"/>
          <c:order val="2"/>
          <c:tx>
            <c:strRef>
              <c:f>' 1.1.10'!$D$5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1.1.10'!$D$7:$D$73</c:f>
              <c:numCache>
                <c:formatCode>#,##0</c:formatCode>
                <c:ptCount val="67"/>
                <c:pt idx="0">
                  <c:v>60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30</c:v>
                </c:pt>
                <c:pt idx="13">
                  <c:v>19</c:v>
                </c:pt>
                <c:pt idx="14">
                  <c:v>24</c:v>
                </c:pt>
                <c:pt idx="15">
                  <c:v>29</c:v>
                </c:pt>
                <c:pt idx="16">
                  <c:v>31</c:v>
                </c:pt>
                <c:pt idx="17">
                  <c:v>21</c:v>
                </c:pt>
                <c:pt idx="18">
                  <c:v>37</c:v>
                </c:pt>
                <c:pt idx="19">
                  <c:v>42</c:v>
                </c:pt>
                <c:pt idx="20">
                  <c:v>57</c:v>
                </c:pt>
                <c:pt idx="21">
                  <c:v>59</c:v>
                </c:pt>
                <c:pt idx="22">
                  <c:v>46</c:v>
                </c:pt>
                <c:pt idx="23">
                  <c:v>36</c:v>
                </c:pt>
                <c:pt idx="24">
                  <c:v>42</c:v>
                </c:pt>
                <c:pt idx="25">
                  <c:v>42</c:v>
                </c:pt>
                <c:pt idx="26">
                  <c:v>28</c:v>
                </c:pt>
                <c:pt idx="27">
                  <c:v>24</c:v>
                </c:pt>
                <c:pt idx="28">
                  <c:v>31</c:v>
                </c:pt>
                <c:pt idx="29">
                  <c:v>25</c:v>
                </c:pt>
                <c:pt idx="30">
                  <c:v>51</c:v>
                </c:pt>
                <c:pt idx="31">
                  <c:v>60</c:v>
                </c:pt>
                <c:pt idx="32">
                  <c:v>61</c:v>
                </c:pt>
                <c:pt idx="33">
                  <c:v>82</c:v>
                </c:pt>
                <c:pt idx="34">
                  <c:v>70</c:v>
                </c:pt>
                <c:pt idx="35">
                  <c:v>63</c:v>
                </c:pt>
                <c:pt idx="36">
                  <c:v>18</c:v>
                </c:pt>
                <c:pt idx="37">
                  <c:v>77</c:v>
                </c:pt>
                <c:pt idx="38">
                  <c:v>94</c:v>
                </c:pt>
                <c:pt idx="39">
                  <c:v>96</c:v>
                </c:pt>
                <c:pt idx="40">
                  <c:v>92</c:v>
                </c:pt>
                <c:pt idx="41">
                  <c:v>137</c:v>
                </c:pt>
                <c:pt idx="42">
                  <c:v>69</c:v>
                </c:pt>
                <c:pt idx="43">
                  <c:v>84</c:v>
                </c:pt>
                <c:pt idx="44">
                  <c:v>94</c:v>
                </c:pt>
                <c:pt idx="45">
                  <c:v>164</c:v>
                </c:pt>
                <c:pt idx="46">
                  <c:v>152</c:v>
                </c:pt>
                <c:pt idx="47">
                  <c:v>235</c:v>
                </c:pt>
                <c:pt idx="48">
                  <c:v>163</c:v>
                </c:pt>
                <c:pt idx="49">
                  <c:v>169</c:v>
                </c:pt>
                <c:pt idx="50">
                  <c:v>100</c:v>
                </c:pt>
                <c:pt idx="51">
                  <c:v>109</c:v>
                </c:pt>
                <c:pt idx="52">
                  <c:v>120</c:v>
                </c:pt>
                <c:pt idx="53">
                  <c:v>118</c:v>
                </c:pt>
                <c:pt idx="54">
                  <c:v>121</c:v>
                </c:pt>
                <c:pt idx="55">
                  <c:v>122</c:v>
                </c:pt>
                <c:pt idx="56">
                  <c:v>179</c:v>
                </c:pt>
                <c:pt idx="57">
                  <c:v>116</c:v>
                </c:pt>
                <c:pt idx="58">
                  <c:v>104</c:v>
                </c:pt>
                <c:pt idx="59">
                  <c:v>99</c:v>
                </c:pt>
                <c:pt idx="60">
                  <c:v>67</c:v>
                </c:pt>
                <c:pt idx="61">
                  <c:v>45</c:v>
                </c:pt>
                <c:pt idx="62">
                  <c:v>90</c:v>
                </c:pt>
                <c:pt idx="63">
                  <c:v>124</c:v>
                </c:pt>
                <c:pt idx="64">
                  <c:v>201</c:v>
                </c:pt>
                <c:pt idx="65">
                  <c:v>148</c:v>
                </c:pt>
                <c:pt idx="6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7B8-AC22-4FA22B37EBAC}"/>
            </c:ext>
          </c:extLst>
        </c:ser>
        <c:ser>
          <c:idx val="3"/>
          <c:order val="3"/>
          <c:tx>
            <c:strRef>
              <c:f>' 1.1.10'!$E$5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1.1.10'!$E$7:$E$73</c:f>
              <c:numCache>
                <c:formatCode>#,##0</c:formatCode>
                <c:ptCount val="67"/>
                <c:pt idx="0">
                  <c:v>850</c:v>
                </c:pt>
                <c:pt idx="1">
                  <c:v>112</c:v>
                </c:pt>
                <c:pt idx="2">
                  <c:v>161</c:v>
                </c:pt>
                <c:pt idx="3">
                  <c:v>177</c:v>
                </c:pt>
                <c:pt idx="4">
                  <c:v>319</c:v>
                </c:pt>
                <c:pt idx="5">
                  <c:v>296</c:v>
                </c:pt>
                <c:pt idx="6">
                  <c:v>315</c:v>
                </c:pt>
                <c:pt idx="7">
                  <c:v>321</c:v>
                </c:pt>
                <c:pt idx="8">
                  <c:v>470</c:v>
                </c:pt>
                <c:pt idx="9">
                  <c:v>548</c:v>
                </c:pt>
                <c:pt idx="10">
                  <c:v>675</c:v>
                </c:pt>
                <c:pt idx="11">
                  <c:v>798</c:v>
                </c:pt>
                <c:pt idx="12">
                  <c:v>1019</c:v>
                </c:pt>
                <c:pt idx="13">
                  <c:v>1318</c:v>
                </c:pt>
                <c:pt idx="14">
                  <c:v>1905</c:v>
                </c:pt>
                <c:pt idx="15">
                  <c:v>2031</c:v>
                </c:pt>
                <c:pt idx="16">
                  <c:v>2111</c:v>
                </c:pt>
                <c:pt idx="17">
                  <c:v>1536</c:v>
                </c:pt>
                <c:pt idx="18">
                  <c:v>2298</c:v>
                </c:pt>
                <c:pt idx="19">
                  <c:v>3475</c:v>
                </c:pt>
                <c:pt idx="20">
                  <c:v>4915</c:v>
                </c:pt>
                <c:pt idx="21">
                  <c:v>6649</c:v>
                </c:pt>
                <c:pt idx="22">
                  <c:v>3748</c:v>
                </c:pt>
                <c:pt idx="23">
                  <c:v>1663</c:v>
                </c:pt>
                <c:pt idx="24">
                  <c:v>3633</c:v>
                </c:pt>
                <c:pt idx="25">
                  <c:v>4771</c:v>
                </c:pt>
                <c:pt idx="26">
                  <c:v>3582</c:v>
                </c:pt>
                <c:pt idx="27">
                  <c:v>3332</c:v>
                </c:pt>
                <c:pt idx="28">
                  <c:v>3796</c:v>
                </c:pt>
                <c:pt idx="29">
                  <c:v>5109</c:v>
                </c:pt>
                <c:pt idx="30">
                  <c:v>4825</c:v>
                </c:pt>
                <c:pt idx="31">
                  <c:v>5880</c:v>
                </c:pt>
                <c:pt idx="32">
                  <c:v>5723</c:v>
                </c:pt>
                <c:pt idx="33">
                  <c:v>5739</c:v>
                </c:pt>
                <c:pt idx="34">
                  <c:v>5825</c:v>
                </c:pt>
                <c:pt idx="35">
                  <c:v>4224</c:v>
                </c:pt>
                <c:pt idx="36">
                  <c:v>1871</c:v>
                </c:pt>
                <c:pt idx="37">
                  <c:v>5450</c:v>
                </c:pt>
                <c:pt idx="38">
                  <c:v>6754</c:v>
                </c:pt>
                <c:pt idx="39">
                  <c:v>6790</c:v>
                </c:pt>
                <c:pt idx="40">
                  <c:v>8542</c:v>
                </c:pt>
                <c:pt idx="41">
                  <c:v>9530</c:v>
                </c:pt>
                <c:pt idx="42">
                  <c:v>4601</c:v>
                </c:pt>
                <c:pt idx="43">
                  <c:v>6969</c:v>
                </c:pt>
                <c:pt idx="44">
                  <c:v>7069</c:v>
                </c:pt>
                <c:pt idx="45">
                  <c:v>12639</c:v>
                </c:pt>
                <c:pt idx="46">
                  <c:v>13181</c:v>
                </c:pt>
                <c:pt idx="47">
                  <c:v>17707</c:v>
                </c:pt>
                <c:pt idx="48">
                  <c:v>18994</c:v>
                </c:pt>
                <c:pt idx="49">
                  <c:v>18143</c:v>
                </c:pt>
                <c:pt idx="50">
                  <c:v>8183</c:v>
                </c:pt>
                <c:pt idx="51">
                  <c:v>12291</c:v>
                </c:pt>
                <c:pt idx="52">
                  <c:v>16957</c:v>
                </c:pt>
                <c:pt idx="53">
                  <c:v>16498</c:v>
                </c:pt>
                <c:pt idx="54">
                  <c:v>18592</c:v>
                </c:pt>
                <c:pt idx="55">
                  <c:v>20924</c:v>
                </c:pt>
                <c:pt idx="56">
                  <c:v>25839</c:v>
                </c:pt>
                <c:pt idx="57">
                  <c:v>18580</c:v>
                </c:pt>
                <c:pt idx="58">
                  <c:v>15753</c:v>
                </c:pt>
                <c:pt idx="59">
                  <c:v>14350</c:v>
                </c:pt>
                <c:pt idx="60">
                  <c:v>14182</c:v>
                </c:pt>
                <c:pt idx="61">
                  <c:v>8235</c:v>
                </c:pt>
                <c:pt idx="62">
                  <c:v>10259</c:v>
                </c:pt>
                <c:pt idx="63">
                  <c:v>15192</c:v>
                </c:pt>
                <c:pt idx="64">
                  <c:v>21859</c:v>
                </c:pt>
                <c:pt idx="65">
                  <c:v>26370</c:v>
                </c:pt>
                <c:pt idx="66">
                  <c:v>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5-47B8-AC22-4FA22B37EBAC}"/>
            </c:ext>
          </c:extLst>
        </c:ser>
        <c:ser>
          <c:idx val="4"/>
          <c:order val="4"/>
          <c:tx>
            <c:strRef>
              <c:f>' 1.1.10'!$F$5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1.1.10'!$F$7:$F$73</c:f>
              <c:numCache>
                <c:formatCode>#,##0</c:formatCode>
                <c:ptCount val="6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  <c:pt idx="27">
                  <c:v>12</c:v>
                </c:pt>
                <c:pt idx="28">
                  <c:v>8</c:v>
                </c:pt>
                <c:pt idx="29">
                  <c:v>13</c:v>
                </c:pt>
                <c:pt idx="30">
                  <c:v>13</c:v>
                </c:pt>
                <c:pt idx="31">
                  <c:v>12</c:v>
                </c:pt>
                <c:pt idx="32">
                  <c:v>17</c:v>
                </c:pt>
                <c:pt idx="33">
                  <c:v>15</c:v>
                </c:pt>
                <c:pt idx="34">
                  <c:v>13</c:v>
                </c:pt>
                <c:pt idx="35">
                  <c:v>10</c:v>
                </c:pt>
                <c:pt idx="36">
                  <c:v>5</c:v>
                </c:pt>
                <c:pt idx="37">
                  <c:v>10</c:v>
                </c:pt>
                <c:pt idx="38">
                  <c:v>9</c:v>
                </c:pt>
                <c:pt idx="39">
                  <c:v>15</c:v>
                </c:pt>
                <c:pt idx="40">
                  <c:v>22</c:v>
                </c:pt>
                <c:pt idx="41">
                  <c:v>23</c:v>
                </c:pt>
                <c:pt idx="42">
                  <c:v>18</c:v>
                </c:pt>
                <c:pt idx="43">
                  <c:v>25</c:v>
                </c:pt>
                <c:pt idx="44">
                  <c:v>30</c:v>
                </c:pt>
                <c:pt idx="45">
                  <c:v>45</c:v>
                </c:pt>
                <c:pt idx="46">
                  <c:v>58</c:v>
                </c:pt>
                <c:pt idx="47">
                  <c:v>56</c:v>
                </c:pt>
                <c:pt idx="48">
                  <c:v>95</c:v>
                </c:pt>
                <c:pt idx="49">
                  <c:v>112</c:v>
                </c:pt>
                <c:pt idx="50">
                  <c:v>65</c:v>
                </c:pt>
                <c:pt idx="51">
                  <c:v>54</c:v>
                </c:pt>
                <c:pt idx="52">
                  <c:v>53</c:v>
                </c:pt>
                <c:pt idx="53">
                  <c:v>48</c:v>
                </c:pt>
                <c:pt idx="54">
                  <c:v>50</c:v>
                </c:pt>
                <c:pt idx="55">
                  <c:v>69</c:v>
                </c:pt>
                <c:pt idx="56">
                  <c:v>69</c:v>
                </c:pt>
                <c:pt idx="57">
                  <c:v>66</c:v>
                </c:pt>
                <c:pt idx="58">
                  <c:v>98</c:v>
                </c:pt>
                <c:pt idx="59">
                  <c:v>77</c:v>
                </c:pt>
                <c:pt idx="60">
                  <c:v>73</c:v>
                </c:pt>
                <c:pt idx="61">
                  <c:v>63</c:v>
                </c:pt>
                <c:pt idx="62">
                  <c:v>99</c:v>
                </c:pt>
                <c:pt idx="63">
                  <c:v>93</c:v>
                </c:pt>
                <c:pt idx="64">
                  <c:v>122</c:v>
                </c:pt>
                <c:pt idx="65">
                  <c:v>23</c:v>
                </c:pt>
                <c:pt idx="6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55-47B8-AC22-4FA22B37EBAC}"/>
            </c:ext>
          </c:extLst>
        </c:ser>
        <c:ser>
          <c:idx val="5"/>
          <c:order val="5"/>
          <c:tx>
            <c:strRef>
              <c:f>' 1.1.10'!$H$4:$H$5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1.1.10'!$H$7:$H$69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15</c:v>
                </c:pt>
                <c:pt idx="16">
                  <c:v>9</c:v>
                </c:pt>
                <c:pt idx="17">
                  <c:v>8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24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  <c:pt idx="27">
                  <c:v>8</c:v>
                </c:pt>
                <c:pt idx="28">
                  <c:v>16</c:v>
                </c:pt>
                <c:pt idx="29">
                  <c:v>17</c:v>
                </c:pt>
                <c:pt idx="30">
                  <c:v>17</c:v>
                </c:pt>
                <c:pt idx="31">
                  <c:v>23</c:v>
                </c:pt>
                <c:pt idx="32">
                  <c:v>25</c:v>
                </c:pt>
                <c:pt idx="33">
                  <c:v>14</c:v>
                </c:pt>
                <c:pt idx="34">
                  <c:v>14</c:v>
                </c:pt>
                <c:pt idx="35">
                  <c:v>9</c:v>
                </c:pt>
                <c:pt idx="36">
                  <c:v>11</c:v>
                </c:pt>
                <c:pt idx="37">
                  <c:v>18</c:v>
                </c:pt>
                <c:pt idx="38">
                  <c:v>12</c:v>
                </c:pt>
                <c:pt idx="39">
                  <c:v>6</c:v>
                </c:pt>
                <c:pt idx="40">
                  <c:v>19</c:v>
                </c:pt>
                <c:pt idx="41">
                  <c:v>8</c:v>
                </c:pt>
                <c:pt idx="42">
                  <c:v>9</c:v>
                </c:pt>
                <c:pt idx="43">
                  <c:v>7</c:v>
                </c:pt>
                <c:pt idx="44">
                  <c:v>8</c:v>
                </c:pt>
                <c:pt idx="45">
                  <c:v>10</c:v>
                </c:pt>
                <c:pt idx="46">
                  <c:v>8</c:v>
                </c:pt>
                <c:pt idx="47">
                  <c:v>13</c:v>
                </c:pt>
                <c:pt idx="48">
                  <c:v>10</c:v>
                </c:pt>
                <c:pt idx="49">
                  <c:v>15</c:v>
                </c:pt>
                <c:pt idx="50">
                  <c:v>9</c:v>
                </c:pt>
                <c:pt idx="51">
                  <c:v>6</c:v>
                </c:pt>
                <c:pt idx="52">
                  <c:v>12</c:v>
                </c:pt>
                <c:pt idx="53">
                  <c:v>21</c:v>
                </c:pt>
                <c:pt idx="54">
                  <c:v>21</c:v>
                </c:pt>
                <c:pt idx="55">
                  <c:v>11</c:v>
                </c:pt>
                <c:pt idx="56">
                  <c:v>18</c:v>
                </c:pt>
                <c:pt idx="57">
                  <c:v>15</c:v>
                </c:pt>
                <c:pt idx="58">
                  <c:v>14</c:v>
                </c:pt>
                <c:pt idx="59">
                  <c:v>12</c:v>
                </c:pt>
                <c:pt idx="60">
                  <c:v>25</c:v>
                </c:pt>
                <c:pt idx="61">
                  <c:v>20</c:v>
                </c:pt>
                <c:pt idx="6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55-47B8-AC22-4FA22B37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65320"/>
        <c:axId val="442961400"/>
      </c:lineChart>
      <c:catAx>
        <c:axId val="44296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42961400"/>
        <c:crosses val="autoZero"/>
        <c:auto val="1"/>
        <c:lblAlgn val="ctr"/>
        <c:lblOffset val="100"/>
        <c:noMultiLvlLbl val="0"/>
      </c:catAx>
      <c:valAx>
        <c:axId val="442961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65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1292110293207"/>
          <c:y val="0.91628280839894949"/>
          <c:w val="0.72495110407739738"/>
          <c:h val="8.0916589971708086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Carga por Año Modelo </a:t>
            </a:r>
          </a:p>
          <a:p>
            <a:pPr>
              <a:defRPr lang="es-ES" sz="1200"/>
            </a:pPr>
            <a:r>
              <a:rPr lang="es-ES" sz="1200"/>
              <a:t>y Clase</a:t>
            </a:r>
            <a:r>
              <a:rPr lang="es-ES" sz="1200" baseline="0"/>
              <a:t> Vehículo </a:t>
            </a:r>
            <a:endParaRPr lang="es-ES" sz="1200"/>
          </a:p>
        </c:rich>
      </c:tx>
      <c:layout>
        <c:manualLayout>
          <c:xMode val="edge"/>
          <c:yMode val="edge"/>
          <c:x val="0.15047920704266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55161589231766E-2"/>
          <c:y val="0.13317687561782049"/>
          <c:w val="0.8811110373432387"/>
          <c:h val="0.63739782527184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1.1.10'!$B$5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1.1.10'!$B$7:$B$73</c:f>
              <c:numCache>
                <c:formatCode>#,##0</c:formatCode>
                <c:ptCount val="67"/>
                <c:pt idx="0">
                  <c:v>392</c:v>
                </c:pt>
                <c:pt idx="1">
                  <c:v>84</c:v>
                </c:pt>
                <c:pt idx="2">
                  <c:v>90</c:v>
                </c:pt>
                <c:pt idx="3">
                  <c:v>129</c:v>
                </c:pt>
                <c:pt idx="4">
                  <c:v>164</c:v>
                </c:pt>
                <c:pt idx="5">
                  <c:v>229</c:v>
                </c:pt>
                <c:pt idx="6">
                  <c:v>247</c:v>
                </c:pt>
                <c:pt idx="7">
                  <c:v>348</c:v>
                </c:pt>
                <c:pt idx="8">
                  <c:v>445</c:v>
                </c:pt>
                <c:pt idx="9">
                  <c:v>522</c:v>
                </c:pt>
                <c:pt idx="10">
                  <c:v>568</c:v>
                </c:pt>
                <c:pt idx="11">
                  <c:v>588</c:v>
                </c:pt>
                <c:pt idx="12">
                  <c:v>664</c:v>
                </c:pt>
                <c:pt idx="13">
                  <c:v>806</c:v>
                </c:pt>
                <c:pt idx="14">
                  <c:v>1110</c:v>
                </c:pt>
                <c:pt idx="15">
                  <c:v>1343</c:v>
                </c:pt>
                <c:pt idx="16">
                  <c:v>1446</c:v>
                </c:pt>
                <c:pt idx="17">
                  <c:v>722</c:v>
                </c:pt>
                <c:pt idx="18">
                  <c:v>1021</c:v>
                </c:pt>
                <c:pt idx="19">
                  <c:v>1506</c:v>
                </c:pt>
                <c:pt idx="20">
                  <c:v>2251</c:v>
                </c:pt>
                <c:pt idx="21">
                  <c:v>2957</c:v>
                </c:pt>
                <c:pt idx="22">
                  <c:v>2265</c:v>
                </c:pt>
                <c:pt idx="23">
                  <c:v>585</c:v>
                </c:pt>
                <c:pt idx="24">
                  <c:v>625</c:v>
                </c:pt>
                <c:pt idx="25">
                  <c:v>1322</c:v>
                </c:pt>
                <c:pt idx="26">
                  <c:v>690</c:v>
                </c:pt>
                <c:pt idx="27">
                  <c:v>489</c:v>
                </c:pt>
                <c:pt idx="28">
                  <c:v>808</c:v>
                </c:pt>
                <c:pt idx="29">
                  <c:v>1033</c:v>
                </c:pt>
                <c:pt idx="30">
                  <c:v>1473</c:v>
                </c:pt>
                <c:pt idx="31">
                  <c:v>2837</c:v>
                </c:pt>
                <c:pt idx="32">
                  <c:v>3540</c:v>
                </c:pt>
                <c:pt idx="33">
                  <c:v>3658</c:v>
                </c:pt>
                <c:pt idx="34">
                  <c:v>3225</c:v>
                </c:pt>
                <c:pt idx="35">
                  <c:v>1808</c:v>
                </c:pt>
                <c:pt idx="36">
                  <c:v>764</c:v>
                </c:pt>
                <c:pt idx="37">
                  <c:v>1683</c:v>
                </c:pt>
                <c:pt idx="38">
                  <c:v>2187</c:v>
                </c:pt>
                <c:pt idx="39">
                  <c:v>2965</c:v>
                </c:pt>
                <c:pt idx="40">
                  <c:v>3341</c:v>
                </c:pt>
                <c:pt idx="41">
                  <c:v>3568</c:v>
                </c:pt>
                <c:pt idx="42">
                  <c:v>3049</c:v>
                </c:pt>
                <c:pt idx="43">
                  <c:v>2933</c:v>
                </c:pt>
                <c:pt idx="44">
                  <c:v>3037</c:v>
                </c:pt>
                <c:pt idx="45">
                  <c:v>4065</c:v>
                </c:pt>
                <c:pt idx="46">
                  <c:v>4776</c:v>
                </c:pt>
                <c:pt idx="47">
                  <c:v>5091</c:v>
                </c:pt>
                <c:pt idx="48">
                  <c:v>6816</c:v>
                </c:pt>
                <c:pt idx="49">
                  <c:v>3651</c:v>
                </c:pt>
                <c:pt idx="50">
                  <c:v>2607</c:v>
                </c:pt>
                <c:pt idx="51">
                  <c:v>3784</c:v>
                </c:pt>
                <c:pt idx="52">
                  <c:v>3918</c:v>
                </c:pt>
                <c:pt idx="53">
                  <c:v>3169</c:v>
                </c:pt>
                <c:pt idx="54">
                  <c:v>2748</c:v>
                </c:pt>
                <c:pt idx="55">
                  <c:v>3936</c:v>
                </c:pt>
                <c:pt idx="56">
                  <c:v>4230</c:v>
                </c:pt>
                <c:pt idx="57">
                  <c:v>4199</c:v>
                </c:pt>
                <c:pt idx="58">
                  <c:v>3679</c:v>
                </c:pt>
                <c:pt idx="59">
                  <c:v>3399</c:v>
                </c:pt>
                <c:pt idx="60">
                  <c:v>2054</c:v>
                </c:pt>
                <c:pt idx="61">
                  <c:v>1681</c:v>
                </c:pt>
                <c:pt idx="62">
                  <c:v>3344</c:v>
                </c:pt>
                <c:pt idx="63">
                  <c:v>3193</c:v>
                </c:pt>
                <c:pt idx="64">
                  <c:v>4210</c:v>
                </c:pt>
                <c:pt idx="65">
                  <c:v>2307</c:v>
                </c:pt>
                <c:pt idx="66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0-4C34-B505-837878C4F0A7}"/>
            </c:ext>
          </c:extLst>
        </c:ser>
        <c:ser>
          <c:idx val="1"/>
          <c:order val="1"/>
          <c:tx>
            <c:strRef>
              <c:f>' 1.1.10'!$C$5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1.1.10'!$C$7:$C$73</c:f>
              <c:numCache>
                <c:formatCode>#,##0</c:formatCode>
                <c:ptCount val="67"/>
                <c:pt idx="0">
                  <c:v>544</c:v>
                </c:pt>
                <c:pt idx="1">
                  <c:v>155</c:v>
                </c:pt>
                <c:pt idx="2">
                  <c:v>162</c:v>
                </c:pt>
                <c:pt idx="3">
                  <c:v>207</c:v>
                </c:pt>
                <c:pt idx="4">
                  <c:v>288</c:v>
                </c:pt>
                <c:pt idx="5">
                  <c:v>371</c:v>
                </c:pt>
                <c:pt idx="6">
                  <c:v>432</c:v>
                </c:pt>
                <c:pt idx="7">
                  <c:v>535</c:v>
                </c:pt>
                <c:pt idx="8">
                  <c:v>755</c:v>
                </c:pt>
                <c:pt idx="9">
                  <c:v>865</c:v>
                </c:pt>
                <c:pt idx="10">
                  <c:v>1001</c:v>
                </c:pt>
                <c:pt idx="11">
                  <c:v>976</c:v>
                </c:pt>
                <c:pt idx="12">
                  <c:v>1138</c:v>
                </c:pt>
                <c:pt idx="13">
                  <c:v>1388</c:v>
                </c:pt>
                <c:pt idx="14">
                  <c:v>1675</c:v>
                </c:pt>
                <c:pt idx="15">
                  <c:v>2123</c:v>
                </c:pt>
                <c:pt idx="16">
                  <c:v>2288</c:v>
                </c:pt>
                <c:pt idx="17">
                  <c:v>1595</c:v>
                </c:pt>
                <c:pt idx="18">
                  <c:v>1898</c:v>
                </c:pt>
                <c:pt idx="19">
                  <c:v>2456</c:v>
                </c:pt>
                <c:pt idx="20">
                  <c:v>4023</c:v>
                </c:pt>
                <c:pt idx="21">
                  <c:v>4744</c:v>
                </c:pt>
                <c:pt idx="22">
                  <c:v>3145</c:v>
                </c:pt>
                <c:pt idx="23">
                  <c:v>913</c:v>
                </c:pt>
                <c:pt idx="24">
                  <c:v>1217</c:v>
                </c:pt>
                <c:pt idx="25">
                  <c:v>1756</c:v>
                </c:pt>
                <c:pt idx="26">
                  <c:v>952</c:v>
                </c:pt>
                <c:pt idx="27">
                  <c:v>634</c:v>
                </c:pt>
                <c:pt idx="28">
                  <c:v>782</c:v>
                </c:pt>
                <c:pt idx="29">
                  <c:v>1178</c:v>
                </c:pt>
                <c:pt idx="30">
                  <c:v>1620</c:v>
                </c:pt>
                <c:pt idx="31">
                  <c:v>2346</c:v>
                </c:pt>
                <c:pt idx="32">
                  <c:v>2313</c:v>
                </c:pt>
                <c:pt idx="33">
                  <c:v>2309</c:v>
                </c:pt>
                <c:pt idx="34">
                  <c:v>1862</c:v>
                </c:pt>
                <c:pt idx="35">
                  <c:v>1106</c:v>
                </c:pt>
                <c:pt idx="36">
                  <c:v>311</c:v>
                </c:pt>
                <c:pt idx="37">
                  <c:v>1178</c:v>
                </c:pt>
                <c:pt idx="38">
                  <c:v>1465</c:v>
                </c:pt>
                <c:pt idx="39">
                  <c:v>1477</c:v>
                </c:pt>
                <c:pt idx="40">
                  <c:v>1828</c:v>
                </c:pt>
                <c:pt idx="41">
                  <c:v>2672</c:v>
                </c:pt>
                <c:pt idx="42">
                  <c:v>1844</c:v>
                </c:pt>
                <c:pt idx="43">
                  <c:v>1729</c:v>
                </c:pt>
                <c:pt idx="44">
                  <c:v>1500</c:v>
                </c:pt>
                <c:pt idx="45">
                  <c:v>1829</c:v>
                </c:pt>
                <c:pt idx="46">
                  <c:v>1872</c:v>
                </c:pt>
                <c:pt idx="47">
                  <c:v>3139</c:v>
                </c:pt>
                <c:pt idx="48">
                  <c:v>3078</c:v>
                </c:pt>
                <c:pt idx="49">
                  <c:v>2686</c:v>
                </c:pt>
                <c:pt idx="50">
                  <c:v>1320</c:v>
                </c:pt>
                <c:pt idx="51">
                  <c:v>1658</c:v>
                </c:pt>
                <c:pt idx="52">
                  <c:v>1630</c:v>
                </c:pt>
                <c:pt idx="53">
                  <c:v>1703</c:v>
                </c:pt>
                <c:pt idx="54">
                  <c:v>1655</c:v>
                </c:pt>
                <c:pt idx="55">
                  <c:v>1534</c:v>
                </c:pt>
                <c:pt idx="56">
                  <c:v>2125</c:v>
                </c:pt>
                <c:pt idx="57">
                  <c:v>2264</c:v>
                </c:pt>
                <c:pt idx="58">
                  <c:v>2551</c:v>
                </c:pt>
                <c:pt idx="59">
                  <c:v>2307</c:v>
                </c:pt>
                <c:pt idx="60">
                  <c:v>1459</c:v>
                </c:pt>
                <c:pt idx="61">
                  <c:v>1069</c:v>
                </c:pt>
                <c:pt idx="62">
                  <c:v>1475</c:v>
                </c:pt>
                <c:pt idx="63">
                  <c:v>1866</c:v>
                </c:pt>
                <c:pt idx="64">
                  <c:v>2949</c:v>
                </c:pt>
                <c:pt idx="65">
                  <c:v>3383</c:v>
                </c:pt>
                <c:pt idx="66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0-4C34-B505-837878C4F0A7}"/>
            </c:ext>
          </c:extLst>
        </c:ser>
        <c:ser>
          <c:idx val="2"/>
          <c:order val="2"/>
          <c:tx>
            <c:strRef>
              <c:f>' 1.1.10'!$D$5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1.1.10'!$D$7:$D$73</c:f>
              <c:numCache>
                <c:formatCode>#,##0</c:formatCode>
                <c:ptCount val="67"/>
                <c:pt idx="0">
                  <c:v>60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30</c:v>
                </c:pt>
                <c:pt idx="13">
                  <c:v>19</c:v>
                </c:pt>
                <c:pt idx="14">
                  <c:v>24</c:v>
                </c:pt>
                <c:pt idx="15">
                  <c:v>29</c:v>
                </c:pt>
                <c:pt idx="16">
                  <c:v>31</c:v>
                </c:pt>
                <c:pt idx="17">
                  <c:v>21</c:v>
                </c:pt>
                <c:pt idx="18">
                  <c:v>37</c:v>
                </c:pt>
                <c:pt idx="19">
                  <c:v>42</c:v>
                </c:pt>
                <c:pt idx="20">
                  <c:v>57</c:v>
                </c:pt>
                <c:pt idx="21">
                  <c:v>59</c:v>
                </c:pt>
                <c:pt idx="22">
                  <c:v>46</c:v>
                </c:pt>
                <c:pt idx="23">
                  <c:v>36</c:v>
                </c:pt>
                <c:pt idx="24">
                  <c:v>42</c:v>
                </c:pt>
                <c:pt idx="25">
                  <c:v>42</c:v>
                </c:pt>
                <c:pt idx="26">
                  <c:v>28</c:v>
                </c:pt>
                <c:pt idx="27">
                  <c:v>24</c:v>
                </c:pt>
                <c:pt idx="28">
                  <c:v>31</c:v>
                </c:pt>
                <c:pt idx="29">
                  <c:v>25</c:v>
                </c:pt>
                <c:pt idx="30">
                  <c:v>51</c:v>
                </c:pt>
                <c:pt idx="31">
                  <c:v>60</c:v>
                </c:pt>
                <c:pt idx="32">
                  <c:v>61</c:v>
                </c:pt>
                <c:pt idx="33">
                  <c:v>82</c:v>
                </c:pt>
                <c:pt idx="34">
                  <c:v>70</c:v>
                </c:pt>
                <c:pt idx="35">
                  <c:v>63</c:v>
                </c:pt>
                <c:pt idx="36">
                  <c:v>18</c:v>
                </c:pt>
                <c:pt idx="37">
                  <c:v>77</c:v>
                </c:pt>
                <c:pt idx="38">
                  <c:v>94</c:v>
                </c:pt>
                <c:pt idx="39">
                  <c:v>96</c:v>
                </c:pt>
                <c:pt idx="40">
                  <c:v>92</c:v>
                </c:pt>
                <c:pt idx="41">
                  <c:v>137</c:v>
                </c:pt>
                <c:pt idx="42">
                  <c:v>69</c:v>
                </c:pt>
                <c:pt idx="43">
                  <c:v>84</c:v>
                </c:pt>
                <c:pt idx="44">
                  <c:v>94</c:v>
                </c:pt>
                <c:pt idx="45">
                  <c:v>164</c:v>
                </c:pt>
                <c:pt idx="46">
                  <c:v>152</c:v>
                </c:pt>
                <c:pt idx="47">
                  <c:v>235</c:v>
                </c:pt>
                <c:pt idx="48">
                  <c:v>163</c:v>
                </c:pt>
                <c:pt idx="49">
                  <c:v>169</c:v>
                </c:pt>
                <c:pt idx="50">
                  <c:v>100</c:v>
                </c:pt>
                <c:pt idx="51">
                  <c:v>109</c:v>
                </c:pt>
                <c:pt idx="52">
                  <c:v>120</c:v>
                </c:pt>
                <c:pt idx="53">
                  <c:v>118</c:v>
                </c:pt>
                <c:pt idx="54">
                  <c:v>121</c:v>
                </c:pt>
                <c:pt idx="55">
                  <c:v>122</c:v>
                </c:pt>
                <c:pt idx="56">
                  <c:v>179</c:v>
                </c:pt>
                <c:pt idx="57">
                  <c:v>116</c:v>
                </c:pt>
                <c:pt idx="58">
                  <c:v>104</c:v>
                </c:pt>
                <c:pt idx="59">
                  <c:v>99</c:v>
                </c:pt>
                <c:pt idx="60">
                  <c:v>67</c:v>
                </c:pt>
                <c:pt idx="61">
                  <c:v>45</c:v>
                </c:pt>
                <c:pt idx="62">
                  <c:v>90</c:v>
                </c:pt>
                <c:pt idx="63">
                  <c:v>124</c:v>
                </c:pt>
                <c:pt idx="64">
                  <c:v>201</c:v>
                </c:pt>
                <c:pt idx="65">
                  <c:v>148</c:v>
                </c:pt>
                <c:pt idx="6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0-4C34-B505-837878C4F0A7}"/>
            </c:ext>
          </c:extLst>
        </c:ser>
        <c:ser>
          <c:idx val="3"/>
          <c:order val="3"/>
          <c:tx>
            <c:strRef>
              <c:f>' 1.1.10'!$E$5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1.1.10'!$E$7:$E$73</c:f>
              <c:numCache>
                <c:formatCode>#,##0</c:formatCode>
                <c:ptCount val="67"/>
                <c:pt idx="0">
                  <c:v>850</c:v>
                </c:pt>
                <c:pt idx="1">
                  <c:v>112</c:v>
                </c:pt>
                <c:pt idx="2">
                  <c:v>161</c:v>
                </c:pt>
                <c:pt idx="3">
                  <c:v>177</c:v>
                </c:pt>
                <c:pt idx="4">
                  <c:v>319</c:v>
                </c:pt>
                <c:pt idx="5">
                  <c:v>296</c:v>
                </c:pt>
                <c:pt idx="6">
                  <c:v>315</c:v>
                </c:pt>
                <c:pt idx="7">
                  <c:v>321</c:v>
                </c:pt>
                <c:pt idx="8">
                  <c:v>470</c:v>
                </c:pt>
                <c:pt idx="9">
                  <c:v>548</c:v>
                </c:pt>
                <c:pt idx="10">
                  <c:v>675</c:v>
                </c:pt>
                <c:pt idx="11">
                  <c:v>798</c:v>
                </c:pt>
                <c:pt idx="12">
                  <c:v>1019</c:v>
                </c:pt>
                <c:pt idx="13">
                  <c:v>1318</c:v>
                </c:pt>
                <c:pt idx="14">
                  <c:v>1905</c:v>
                </c:pt>
                <c:pt idx="15">
                  <c:v>2031</c:v>
                </c:pt>
                <c:pt idx="16">
                  <c:v>2111</c:v>
                </c:pt>
                <c:pt idx="17">
                  <c:v>1536</c:v>
                </c:pt>
                <c:pt idx="18">
                  <c:v>2298</c:v>
                </c:pt>
                <c:pt idx="19">
                  <c:v>3475</c:v>
                </c:pt>
                <c:pt idx="20">
                  <c:v>4915</c:v>
                </c:pt>
                <c:pt idx="21">
                  <c:v>6649</c:v>
                </c:pt>
                <c:pt idx="22">
                  <c:v>3748</c:v>
                </c:pt>
                <c:pt idx="23">
                  <c:v>1663</c:v>
                </c:pt>
                <c:pt idx="24">
                  <c:v>3633</c:v>
                </c:pt>
                <c:pt idx="25">
                  <c:v>4771</c:v>
                </c:pt>
                <c:pt idx="26">
                  <c:v>3582</c:v>
                </c:pt>
                <c:pt idx="27">
                  <c:v>3332</c:v>
                </c:pt>
                <c:pt idx="28">
                  <c:v>3796</c:v>
                </c:pt>
                <c:pt idx="29">
                  <c:v>5109</c:v>
                </c:pt>
                <c:pt idx="30">
                  <c:v>4825</c:v>
                </c:pt>
                <c:pt idx="31">
                  <c:v>5880</c:v>
                </c:pt>
                <c:pt idx="32">
                  <c:v>5723</c:v>
                </c:pt>
                <c:pt idx="33">
                  <c:v>5739</c:v>
                </c:pt>
                <c:pt idx="34">
                  <c:v>5825</c:v>
                </c:pt>
                <c:pt idx="35">
                  <c:v>4224</c:v>
                </c:pt>
                <c:pt idx="36">
                  <c:v>1871</c:v>
                </c:pt>
                <c:pt idx="37">
                  <c:v>5450</c:v>
                </c:pt>
                <c:pt idx="38">
                  <c:v>6754</c:v>
                </c:pt>
                <c:pt idx="39">
                  <c:v>6790</c:v>
                </c:pt>
                <c:pt idx="40">
                  <c:v>8542</c:v>
                </c:pt>
                <c:pt idx="41">
                  <c:v>9530</c:v>
                </c:pt>
                <c:pt idx="42">
                  <c:v>4601</c:v>
                </c:pt>
                <c:pt idx="43">
                  <c:v>6969</c:v>
                </c:pt>
                <c:pt idx="44">
                  <c:v>7069</c:v>
                </c:pt>
                <c:pt idx="45">
                  <c:v>12639</c:v>
                </c:pt>
                <c:pt idx="46">
                  <c:v>13181</c:v>
                </c:pt>
                <c:pt idx="47">
                  <c:v>17707</c:v>
                </c:pt>
                <c:pt idx="48">
                  <c:v>18994</c:v>
                </c:pt>
                <c:pt idx="49">
                  <c:v>18143</c:v>
                </c:pt>
                <c:pt idx="50">
                  <c:v>8183</c:v>
                </c:pt>
                <c:pt idx="51">
                  <c:v>12291</c:v>
                </c:pt>
                <c:pt idx="52">
                  <c:v>16957</c:v>
                </c:pt>
                <c:pt idx="53">
                  <c:v>16498</c:v>
                </c:pt>
                <c:pt idx="54">
                  <c:v>18592</c:v>
                </c:pt>
                <c:pt idx="55">
                  <c:v>20924</c:v>
                </c:pt>
                <c:pt idx="56">
                  <c:v>25839</c:v>
                </c:pt>
                <c:pt idx="57">
                  <c:v>18580</c:v>
                </c:pt>
                <c:pt idx="58">
                  <c:v>15753</c:v>
                </c:pt>
                <c:pt idx="59">
                  <c:v>14350</c:v>
                </c:pt>
                <c:pt idx="60">
                  <c:v>14182</c:v>
                </c:pt>
                <c:pt idx="61">
                  <c:v>8235</c:v>
                </c:pt>
                <c:pt idx="62">
                  <c:v>10259</c:v>
                </c:pt>
                <c:pt idx="63">
                  <c:v>15192</c:v>
                </c:pt>
                <c:pt idx="64">
                  <c:v>21859</c:v>
                </c:pt>
                <c:pt idx="65">
                  <c:v>26370</c:v>
                </c:pt>
                <c:pt idx="66">
                  <c:v>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0-4C34-B505-837878C4F0A7}"/>
            </c:ext>
          </c:extLst>
        </c:ser>
        <c:ser>
          <c:idx val="4"/>
          <c:order val="4"/>
          <c:tx>
            <c:strRef>
              <c:f>' 1.1.10'!$F$5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1.1.10'!$F$7:$F$73</c:f>
              <c:numCache>
                <c:formatCode>#,##0</c:formatCode>
                <c:ptCount val="6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  <c:pt idx="27">
                  <c:v>12</c:v>
                </c:pt>
                <c:pt idx="28">
                  <c:v>8</c:v>
                </c:pt>
                <c:pt idx="29">
                  <c:v>13</c:v>
                </c:pt>
                <c:pt idx="30">
                  <c:v>13</c:v>
                </c:pt>
                <c:pt idx="31">
                  <c:v>12</c:v>
                </c:pt>
                <c:pt idx="32">
                  <c:v>17</c:v>
                </c:pt>
                <c:pt idx="33">
                  <c:v>15</c:v>
                </c:pt>
                <c:pt idx="34">
                  <c:v>13</c:v>
                </c:pt>
                <c:pt idx="35">
                  <c:v>10</c:v>
                </c:pt>
                <c:pt idx="36">
                  <c:v>5</c:v>
                </c:pt>
                <c:pt idx="37">
                  <c:v>10</c:v>
                </c:pt>
                <c:pt idx="38">
                  <c:v>9</c:v>
                </c:pt>
                <c:pt idx="39">
                  <c:v>15</c:v>
                </c:pt>
                <c:pt idx="40">
                  <c:v>22</c:v>
                </c:pt>
                <c:pt idx="41">
                  <c:v>23</c:v>
                </c:pt>
                <c:pt idx="42">
                  <c:v>18</c:v>
                </c:pt>
                <c:pt idx="43">
                  <c:v>25</c:v>
                </c:pt>
                <c:pt idx="44">
                  <c:v>30</c:v>
                </c:pt>
                <c:pt idx="45">
                  <c:v>45</c:v>
                </c:pt>
                <c:pt idx="46">
                  <c:v>58</c:v>
                </c:pt>
                <c:pt idx="47">
                  <c:v>56</c:v>
                </c:pt>
                <c:pt idx="48">
                  <c:v>95</c:v>
                </c:pt>
                <c:pt idx="49">
                  <c:v>112</c:v>
                </c:pt>
                <c:pt idx="50">
                  <c:v>65</c:v>
                </c:pt>
                <c:pt idx="51">
                  <c:v>54</c:v>
                </c:pt>
                <c:pt idx="52">
                  <c:v>53</c:v>
                </c:pt>
                <c:pt idx="53">
                  <c:v>48</c:v>
                </c:pt>
                <c:pt idx="54">
                  <c:v>50</c:v>
                </c:pt>
                <c:pt idx="55">
                  <c:v>69</c:v>
                </c:pt>
                <c:pt idx="56">
                  <c:v>69</c:v>
                </c:pt>
                <c:pt idx="57">
                  <c:v>66</c:v>
                </c:pt>
                <c:pt idx="58">
                  <c:v>98</c:v>
                </c:pt>
                <c:pt idx="59">
                  <c:v>77</c:v>
                </c:pt>
                <c:pt idx="60">
                  <c:v>73</c:v>
                </c:pt>
                <c:pt idx="61">
                  <c:v>63</c:v>
                </c:pt>
                <c:pt idx="62">
                  <c:v>99</c:v>
                </c:pt>
                <c:pt idx="63">
                  <c:v>93</c:v>
                </c:pt>
                <c:pt idx="64">
                  <c:v>122</c:v>
                </c:pt>
                <c:pt idx="65">
                  <c:v>23</c:v>
                </c:pt>
                <c:pt idx="6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0-4C34-B505-837878C4F0A7}"/>
            </c:ext>
          </c:extLst>
        </c:ser>
        <c:ser>
          <c:idx val="5"/>
          <c:order val="5"/>
          <c:tx>
            <c:strRef>
              <c:f>' 1.1.10'!$H$4:$H$5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 1.1.10'!$A$7:$A$73</c:f>
              <c:strCach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strCache>
            </c:strRef>
          </c:cat>
          <c:val>
            <c:numRef>
              <c:f>' 1.1.10'!$H$7:$H$72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15</c:v>
                </c:pt>
                <c:pt idx="16">
                  <c:v>9</c:v>
                </c:pt>
                <c:pt idx="17">
                  <c:v>8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24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  <c:pt idx="27">
                  <c:v>8</c:v>
                </c:pt>
                <c:pt idx="28">
                  <c:v>16</c:v>
                </c:pt>
                <c:pt idx="29">
                  <c:v>17</c:v>
                </c:pt>
                <c:pt idx="30">
                  <c:v>17</c:v>
                </c:pt>
                <c:pt idx="31">
                  <c:v>23</c:v>
                </c:pt>
                <c:pt idx="32">
                  <c:v>25</c:v>
                </c:pt>
                <c:pt idx="33">
                  <c:v>14</c:v>
                </c:pt>
                <c:pt idx="34">
                  <c:v>14</c:v>
                </c:pt>
                <c:pt idx="35">
                  <c:v>9</c:v>
                </c:pt>
                <c:pt idx="36">
                  <c:v>11</c:v>
                </c:pt>
                <c:pt idx="37">
                  <c:v>18</c:v>
                </c:pt>
                <c:pt idx="38">
                  <c:v>12</c:v>
                </c:pt>
                <c:pt idx="39">
                  <c:v>6</c:v>
                </c:pt>
                <c:pt idx="40">
                  <c:v>19</c:v>
                </c:pt>
                <c:pt idx="41">
                  <c:v>8</c:v>
                </c:pt>
                <c:pt idx="42">
                  <c:v>9</c:v>
                </c:pt>
                <c:pt idx="43">
                  <c:v>7</c:v>
                </c:pt>
                <c:pt idx="44">
                  <c:v>8</c:v>
                </c:pt>
                <c:pt idx="45">
                  <c:v>10</c:v>
                </c:pt>
                <c:pt idx="46">
                  <c:v>8</c:v>
                </c:pt>
                <c:pt idx="47">
                  <c:v>13</c:v>
                </c:pt>
                <c:pt idx="48">
                  <c:v>10</c:v>
                </c:pt>
                <c:pt idx="49">
                  <c:v>15</c:v>
                </c:pt>
                <c:pt idx="50">
                  <c:v>9</c:v>
                </c:pt>
                <c:pt idx="51">
                  <c:v>6</c:v>
                </c:pt>
                <c:pt idx="52">
                  <c:v>12</c:v>
                </c:pt>
                <c:pt idx="53">
                  <c:v>21</c:v>
                </c:pt>
                <c:pt idx="54">
                  <c:v>21</c:v>
                </c:pt>
                <c:pt idx="55">
                  <c:v>11</c:v>
                </c:pt>
                <c:pt idx="56">
                  <c:v>18</c:v>
                </c:pt>
                <c:pt idx="57">
                  <c:v>15</c:v>
                </c:pt>
                <c:pt idx="58">
                  <c:v>14</c:v>
                </c:pt>
                <c:pt idx="59">
                  <c:v>12</c:v>
                </c:pt>
                <c:pt idx="60">
                  <c:v>25</c:v>
                </c:pt>
                <c:pt idx="61">
                  <c:v>20</c:v>
                </c:pt>
                <c:pt idx="62">
                  <c:v>16</c:v>
                </c:pt>
                <c:pt idx="63">
                  <c:v>34</c:v>
                </c:pt>
                <c:pt idx="64">
                  <c:v>32</c:v>
                </c:pt>
                <c:pt idx="6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30-4C34-B505-837878C4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960616"/>
        <c:axId val="442964536"/>
      </c:barChart>
      <c:catAx>
        <c:axId val="44296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42964536"/>
        <c:crosses val="autoZero"/>
        <c:auto val="1"/>
        <c:lblAlgn val="ctr"/>
        <c:lblOffset val="100"/>
        <c:noMultiLvlLbl val="0"/>
      </c:catAx>
      <c:valAx>
        <c:axId val="442964536"/>
        <c:scaling>
          <c:orientation val="minMax"/>
          <c:max val="35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0905126503607192E-4"/>
              <c:y val="0.2704577836861301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60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99586532838334"/>
          <c:y val="0.91628285100726048"/>
          <c:w val="0.54395931655936625"/>
          <c:h val="8.0916589971708086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Principales Unidades de Arrastre del Autotransporte de Carga </a:t>
            </a:r>
            <a:endParaRPr lang="es-ES" sz="1200" baseline="0"/>
          </a:p>
          <a:p>
            <a:pPr>
              <a:defRPr lang="es-ES" sz="1200"/>
            </a:pPr>
            <a:r>
              <a:rPr lang="es-ES" sz="1200"/>
              <a:t>por Año Modelo y Clase</a:t>
            </a:r>
            <a:r>
              <a:rPr lang="es-ES" sz="1200" baseline="0"/>
              <a:t> de Vehículo 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80471307327956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871276952810851E-2"/>
          <c:y val="0.12280701754385964"/>
          <c:w val="0.87405855204017802"/>
          <c:h val="0.66624292029285814"/>
        </c:manualLayout>
      </c:layout>
      <c:lineChart>
        <c:grouping val="standard"/>
        <c:varyColors val="0"/>
        <c:ser>
          <c:idx val="1"/>
          <c:order val="0"/>
          <c:tx>
            <c:strRef>
              <c:f>' 1.1.11'!$C$5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1.1.11'!$C$7:$C$73</c:f>
              <c:numCache>
                <c:formatCode>#,##0</c:formatCode>
                <c:ptCount val="67"/>
                <c:pt idx="0">
                  <c:v>913</c:v>
                </c:pt>
                <c:pt idx="1">
                  <c:v>156</c:v>
                </c:pt>
                <c:pt idx="2">
                  <c:v>191</c:v>
                </c:pt>
                <c:pt idx="3">
                  <c:v>215</c:v>
                </c:pt>
                <c:pt idx="4">
                  <c:v>320</c:v>
                </c:pt>
                <c:pt idx="5">
                  <c:v>325</c:v>
                </c:pt>
                <c:pt idx="6">
                  <c:v>326</c:v>
                </c:pt>
                <c:pt idx="7">
                  <c:v>397</c:v>
                </c:pt>
                <c:pt idx="8">
                  <c:v>524</c:v>
                </c:pt>
                <c:pt idx="9">
                  <c:v>828</c:v>
                </c:pt>
                <c:pt idx="10">
                  <c:v>964</c:v>
                </c:pt>
                <c:pt idx="11">
                  <c:v>926</c:v>
                </c:pt>
                <c:pt idx="12">
                  <c:v>1262</c:v>
                </c:pt>
                <c:pt idx="13">
                  <c:v>1600</c:v>
                </c:pt>
                <c:pt idx="14">
                  <c:v>2159</c:v>
                </c:pt>
                <c:pt idx="15">
                  <c:v>1874</c:v>
                </c:pt>
                <c:pt idx="16">
                  <c:v>1885</c:v>
                </c:pt>
                <c:pt idx="17">
                  <c:v>1850</c:v>
                </c:pt>
                <c:pt idx="18">
                  <c:v>2768</c:v>
                </c:pt>
                <c:pt idx="19">
                  <c:v>3667</c:v>
                </c:pt>
                <c:pt idx="20">
                  <c:v>4609</c:v>
                </c:pt>
                <c:pt idx="21">
                  <c:v>4497</c:v>
                </c:pt>
                <c:pt idx="22">
                  <c:v>2774</c:v>
                </c:pt>
                <c:pt idx="23">
                  <c:v>2161</c:v>
                </c:pt>
                <c:pt idx="24">
                  <c:v>5060</c:v>
                </c:pt>
                <c:pt idx="25">
                  <c:v>5181</c:v>
                </c:pt>
                <c:pt idx="26">
                  <c:v>4463</c:v>
                </c:pt>
                <c:pt idx="27">
                  <c:v>5152</c:v>
                </c:pt>
                <c:pt idx="28">
                  <c:v>5474</c:v>
                </c:pt>
                <c:pt idx="29">
                  <c:v>5468</c:v>
                </c:pt>
                <c:pt idx="30">
                  <c:v>5369</c:v>
                </c:pt>
                <c:pt idx="31">
                  <c:v>5596</c:v>
                </c:pt>
                <c:pt idx="32">
                  <c:v>6564</c:v>
                </c:pt>
                <c:pt idx="33">
                  <c:v>7477</c:v>
                </c:pt>
                <c:pt idx="34">
                  <c:v>10670</c:v>
                </c:pt>
                <c:pt idx="35">
                  <c:v>11089</c:v>
                </c:pt>
                <c:pt idx="36">
                  <c:v>9474</c:v>
                </c:pt>
                <c:pt idx="37">
                  <c:v>11566</c:v>
                </c:pt>
                <c:pt idx="38">
                  <c:v>16886</c:v>
                </c:pt>
                <c:pt idx="39">
                  <c:v>20003</c:v>
                </c:pt>
                <c:pt idx="40">
                  <c:v>20312</c:v>
                </c:pt>
                <c:pt idx="41">
                  <c:v>19031</c:v>
                </c:pt>
                <c:pt idx="42">
                  <c:v>11041</c:v>
                </c:pt>
                <c:pt idx="43">
                  <c:v>12424</c:v>
                </c:pt>
                <c:pt idx="44">
                  <c:v>15828</c:v>
                </c:pt>
                <c:pt idx="45">
                  <c:v>19258</c:v>
                </c:pt>
                <c:pt idx="46">
                  <c:v>20163</c:v>
                </c:pt>
                <c:pt idx="47">
                  <c:v>22079</c:v>
                </c:pt>
                <c:pt idx="48">
                  <c:v>18303</c:v>
                </c:pt>
                <c:pt idx="49">
                  <c:v>12871</c:v>
                </c:pt>
                <c:pt idx="50">
                  <c:v>9773</c:v>
                </c:pt>
                <c:pt idx="51">
                  <c:v>9337</c:v>
                </c:pt>
                <c:pt idx="52">
                  <c:v>13882</c:v>
                </c:pt>
                <c:pt idx="53">
                  <c:v>14445</c:v>
                </c:pt>
                <c:pt idx="54">
                  <c:v>15056</c:v>
                </c:pt>
                <c:pt idx="55">
                  <c:v>13941</c:v>
                </c:pt>
                <c:pt idx="56">
                  <c:v>16564</c:v>
                </c:pt>
                <c:pt idx="57">
                  <c:v>16717</c:v>
                </c:pt>
                <c:pt idx="58">
                  <c:v>17661</c:v>
                </c:pt>
                <c:pt idx="59">
                  <c:v>17528</c:v>
                </c:pt>
                <c:pt idx="60">
                  <c:v>17185</c:v>
                </c:pt>
                <c:pt idx="61">
                  <c:v>14182</c:v>
                </c:pt>
                <c:pt idx="62">
                  <c:v>16568</c:v>
                </c:pt>
                <c:pt idx="63">
                  <c:v>19348</c:v>
                </c:pt>
                <c:pt idx="64">
                  <c:v>25596</c:v>
                </c:pt>
                <c:pt idx="65">
                  <c:v>20906</c:v>
                </c:pt>
                <c:pt idx="66">
                  <c:v>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68A-BBE8-A51323B422E0}"/>
            </c:ext>
          </c:extLst>
        </c:ser>
        <c:ser>
          <c:idx val="2"/>
          <c:order val="1"/>
          <c:tx>
            <c:strRef>
              <c:f>' 1.1.11'!$D$5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1.1.11'!$D$7:$D$73</c:f>
              <c:numCache>
                <c:formatCode>#,##0</c:formatCode>
                <c:ptCount val="67"/>
                <c:pt idx="0">
                  <c:v>112</c:v>
                </c:pt>
                <c:pt idx="1">
                  <c:v>33</c:v>
                </c:pt>
                <c:pt idx="2">
                  <c:v>26</c:v>
                </c:pt>
                <c:pt idx="3">
                  <c:v>30</c:v>
                </c:pt>
                <c:pt idx="4">
                  <c:v>42</c:v>
                </c:pt>
                <c:pt idx="5">
                  <c:v>52</c:v>
                </c:pt>
                <c:pt idx="6">
                  <c:v>58</c:v>
                </c:pt>
                <c:pt idx="7">
                  <c:v>65</c:v>
                </c:pt>
                <c:pt idx="8">
                  <c:v>87</c:v>
                </c:pt>
                <c:pt idx="9">
                  <c:v>134</c:v>
                </c:pt>
                <c:pt idx="10">
                  <c:v>181</c:v>
                </c:pt>
                <c:pt idx="11">
                  <c:v>200</c:v>
                </c:pt>
                <c:pt idx="12">
                  <c:v>250</c:v>
                </c:pt>
                <c:pt idx="13">
                  <c:v>374</c:v>
                </c:pt>
                <c:pt idx="14">
                  <c:v>491</c:v>
                </c:pt>
                <c:pt idx="15">
                  <c:v>566</c:v>
                </c:pt>
                <c:pt idx="16">
                  <c:v>499</c:v>
                </c:pt>
                <c:pt idx="17">
                  <c:v>393</c:v>
                </c:pt>
                <c:pt idx="18">
                  <c:v>631</c:v>
                </c:pt>
                <c:pt idx="19">
                  <c:v>1178</c:v>
                </c:pt>
                <c:pt idx="20">
                  <c:v>2291</c:v>
                </c:pt>
                <c:pt idx="21">
                  <c:v>3170</c:v>
                </c:pt>
                <c:pt idx="22">
                  <c:v>1756</c:v>
                </c:pt>
                <c:pt idx="23">
                  <c:v>523</c:v>
                </c:pt>
                <c:pt idx="24">
                  <c:v>804</c:v>
                </c:pt>
                <c:pt idx="25">
                  <c:v>1477</c:v>
                </c:pt>
                <c:pt idx="26">
                  <c:v>1187</c:v>
                </c:pt>
                <c:pt idx="27">
                  <c:v>971</c:v>
                </c:pt>
                <c:pt idx="28">
                  <c:v>1251</c:v>
                </c:pt>
                <c:pt idx="29">
                  <c:v>1775</c:v>
                </c:pt>
                <c:pt idx="30">
                  <c:v>2140</c:v>
                </c:pt>
                <c:pt idx="31">
                  <c:v>3114</c:v>
                </c:pt>
                <c:pt idx="32">
                  <c:v>3086</c:v>
                </c:pt>
                <c:pt idx="33">
                  <c:v>2190</c:v>
                </c:pt>
                <c:pt idx="34">
                  <c:v>2354</c:v>
                </c:pt>
                <c:pt idx="35">
                  <c:v>1135</c:v>
                </c:pt>
                <c:pt idx="36">
                  <c:v>915</c:v>
                </c:pt>
                <c:pt idx="37">
                  <c:v>1930</c:v>
                </c:pt>
                <c:pt idx="38">
                  <c:v>2686</c:v>
                </c:pt>
                <c:pt idx="39">
                  <c:v>2752</c:v>
                </c:pt>
                <c:pt idx="40">
                  <c:v>3018</c:v>
                </c:pt>
                <c:pt idx="41">
                  <c:v>2812</c:v>
                </c:pt>
                <c:pt idx="42">
                  <c:v>2237</c:v>
                </c:pt>
                <c:pt idx="43">
                  <c:v>1984</c:v>
                </c:pt>
                <c:pt idx="44">
                  <c:v>1965</c:v>
                </c:pt>
                <c:pt idx="45">
                  <c:v>2149</c:v>
                </c:pt>
                <c:pt idx="46">
                  <c:v>2847</c:v>
                </c:pt>
                <c:pt idx="47">
                  <c:v>3164</c:v>
                </c:pt>
                <c:pt idx="48">
                  <c:v>3257</c:v>
                </c:pt>
                <c:pt idx="49">
                  <c:v>2966</c:v>
                </c:pt>
                <c:pt idx="50">
                  <c:v>2823</c:v>
                </c:pt>
                <c:pt idx="51">
                  <c:v>2431</c:v>
                </c:pt>
                <c:pt idx="52">
                  <c:v>3128</c:v>
                </c:pt>
                <c:pt idx="53">
                  <c:v>3822</c:v>
                </c:pt>
                <c:pt idx="54">
                  <c:v>3651</c:v>
                </c:pt>
                <c:pt idx="55">
                  <c:v>3282</c:v>
                </c:pt>
                <c:pt idx="56">
                  <c:v>3227</c:v>
                </c:pt>
                <c:pt idx="57">
                  <c:v>3769</c:v>
                </c:pt>
                <c:pt idx="58">
                  <c:v>3405</c:v>
                </c:pt>
                <c:pt idx="59">
                  <c:v>3284</c:v>
                </c:pt>
                <c:pt idx="60">
                  <c:v>3100</c:v>
                </c:pt>
                <c:pt idx="61">
                  <c:v>4160</c:v>
                </c:pt>
                <c:pt idx="62">
                  <c:v>4326</c:v>
                </c:pt>
                <c:pt idx="63">
                  <c:v>4387</c:v>
                </c:pt>
                <c:pt idx="64">
                  <c:v>5132</c:v>
                </c:pt>
                <c:pt idx="65">
                  <c:v>4865</c:v>
                </c:pt>
                <c:pt idx="66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C-468A-BBE8-A51323B4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57872"/>
        <c:axId val="442962968"/>
      </c:lineChart>
      <c:catAx>
        <c:axId val="4429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42962968"/>
        <c:crosses val="autoZero"/>
        <c:auto val="1"/>
        <c:lblAlgn val="ctr"/>
        <c:lblOffset val="100"/>
        <c:noMultiLvlLbl val="0"/>
      </c:catAx>
      <c:valAx>
        <c:axId val="442962968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57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52637506832E-2"/>
          <c:y val="0.92068897637795277"/>
          <c:w val="0.89999993685001378"/>
          <c:h val="7.931102362204799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</a:t>
            </a:r>
          </a:p>
          <a:p>
            <a:pPr>
              <a:defRPr lang="es-ES" sz="1200"/>
            </a:pPr>
            <a:r>
              <a:rPr lang="es-ES" sz="1200"/>
              <a:t>por Año Modelo y Clase</a:t>
            </a:r>
            <a:r>
              <a:rPr lang="es-ES" sz="1200" baseline="0"/>
              <a:t> de Vehículo </a:t>
            </a:r>
            <a:endParaRPr lang="es-ES" sz="1200"/>
          </a:p>
        </c:rich>
      </c:tx>
      <c:layout>
        <c:manualLayout>
          <c:xMode val="edge"/>
          <c:yMode val="edge"/>
          <c:x val="0.236611649341992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846215878875686E-2"/>
          <c:y val="0.13157894736842105"/>
          <c:w val="0.89009864975846709"/>
          <c:h val="0.653085025556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1.1.11'!$B$5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1.1.11'!$B$7:$B$73</c:f>
              <c:numCache>
                <c:formatCode>General</c:formatCode>
                <c:ptCount val="67"/>
                <c:pt idx="0">
                  <c:v>47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14</c:v>
                </c:pt>
                <c:pt idx="12">
                  <c:v>22</c:v>
                </c:pt>
                <c:pt idx="13">
                  <c:v>17</c:v>
                </c:pt>
                <c:pt idx="14">
                  <c:v>22</c:v>
                </c:pt>
                <c:pt idx="15">
                  <c:v>17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23</c:v>
                </c:pt>
                <c:pt idx="20">
                  <c:v>32</c:v>
                </c:pt>
                <c:pt idx="21">
                  <c:v>26</c:v>
                </c:pt>
                <c:pt idx="22">
                  <c:v>42</c:v>
                </c:pt>
                <c:pt idx="23">
                  <c:v>28</c:v>
                </c:pt>
                <c:pt idx="24">
                  <c:v>58</c:v>
                </c:pt>
                <c:pt idx="25">
                  <c:v>64</c:v>
                </c:pt>
                <c:pt idx="26">
                  <c:v>50</c:v>
                </c:pt>
                <c:pt idx="27">
                  <c:v>62</c:v>
                </c:pt>
                <c:pt idx="28">
                  <c:v>98</c:v>
                </c:pt>
                <c:pt idx="29">
                  <c:v>81</c:v>
                </c:pt>
                <c:pt idx="30">
                  <c:v>90</c:v>
                </c:pt>
                <c:pt idx="31">
                  <c:v>77</c:v>
                </c:pt>
                <c:pt idx="32">
                  <c:v>164</c:v>
                </c:pt>
                <c:pt idx="33">
                  <c:v>109</c:v>
                </c:pt>
                <c:pt idx="34">
                  <c:v>217</c:v>
                </c:pt>
                <c:pt idx="35">
                  <c:v>181</c:v>
                </c:pt>
                <c:pt idx="36">
                  <c:v>90</c:v>
                </c:pt>
                <c:pt idx="37">
                  <c:v>147</c:v>
                </c:pt>
                <c:pt idx="38">
                  <c:v>222</c:v>
                </c:pt>
                <c:pt idx="39">
                  <c:v>217</c:v>
                </c:pt>
                <c:pt idx="40">
                  <c:v>299</c:v>
                </c:pt>
                <c:pt idx="41">
                  <c:v>190</c:v>
                </c:pt>
                <c:pt idx="42">
                  <c:v>121</c:v>
                </c:pt>
                <c:pt idx="43">
                  <c:v>155</c:v>
                </c:pt>
                <c:pt idx="44">
                  <c:v>52</c:v>
                </c:pt>
                <c:pt idx="45">
                  <c:v>146</c:v>
                </c:pt>
                <c:pt idx="46">
                  <c:v>91</c:v>
                </c:pt>
                <c:pt idx="47">
                  <c:v>87</c:v>
                </c:pt>
                <c:pt idx="48">
                  <c:v>115</c:v>
                </c:pt>
                <c:pt idx="49">
                  <c:v>83</c:v>
                </c:pt>
                <c:pt idx="50">
                  <c:v>59</c:v>
                </c:pt>
                <c:pt idx="51">
                  <c:v>107</c:v>
                </c:pt>
                <c:pt idx="52">
                  <c:v>135</c:v>
                </c:pt>
                <c:pt idx="53">
                  <c:v>127</c:v>
                </c:pt>
                <c:pt idx="54">
                  <c:v>90</c:v>
                </c:pt>
                <c:pt idx="55">
                  <c:v>107</c:v>
                </c:pt>
                <c:pt idx="56">
                  <c:v>154</c:v>
                </c:pt>
                <c:pt idx="57">
                  <c:v>143</c:v>
                </c:pt>
                <c:pt idx="58">
                  <c:v>78</c:v>
                </c:pt>
                <c:pt idx="59">
                  <c:v>69</c:v>
                </c:pt>
                <c:pt idx="60">
                  <c:v>215</c:v>
                </c:pt>
                <c:pt idx="61">
                  <c:v>126</c:v>
                </c:pt>
                <c:pt idx="62">
                  <c:v>26</c:v>
                </c:pt>
                <c:pt idx="63">
                  <c:v>57</c:v>
                </c:pt>
                <c:pt idx="64">
                  <c:v>82</c:v>
                </c:pt>
                <c:pt idx="65">
                  <c:v>51</c:v>
                </c:pt>
                <c:pt idx="6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A-4E5E-97DC-D7B20939113C}"/>
            </c:ext>
          </c:extLst>
        </c:ser>
        <c:ser>
          <c:idx val="1"/>
          <c:order val="1"/>
          <c:tx>
            <c:strRef>
              <c:f>' 1.1.11'!$C$5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1.1.11'!$C$7:$C$73</c:f>
              <c:numCache>
                <c:formatCode>#,##0</c:formatCode>
                <c:ptCount val="67"/>
                <c:pt idx="0">
                  <c:v>913</c:v>
                </c:pt>
                <c:pt idx="1">
                  <c:v>156</c:v>
                </c:pt>
                <c:pt idx="2">
                  <c:v>191</c:v>
                </c:pt>
                <c:pt idx="3">
                  <c:v>215</c:v>
                </c:pt>
                <c:pt idx="4">
                  <c:v>320</c:v>
                </c:pt>
                <c:pt idx="5">
                  <c:v>325</c:v>
                </c:pt>
                <c:pt idx="6">
                  <c:v>326</c:v>
                </c:pt>
                <c:pt idx="7">
                  <c:v>397</c:v>
                </c:pt>
                <c:pt idx="8">
                  <c:v>524</c:v>
                </c:pt>
                <c:pt idx="9">
                  <c:v>828</c:v>
                </c:pt>
                <c:pt idx="10">
                  <c:v>964</c:v>
                </c:pt>
                <c:pt idx="11">
                  <c:v>926</c:v>
                </c:pt>
                <c:pt idx="12">
                  <c:v>1262</c:v>
                </c:pt>
                <c:pt idx="13">
                  <c:v>1600</c:v>
                </c:pt>
                <c:pt idx="14">
                  <c:v>2159</c:v>
                </c:pt>
                <c:pt idx="15">
                  <c:v>1874</c:v>
                </c:pt>
                <c:pt idx="16">
                  <c:v>1885</c:v>
                </c:pt>
                <c:pt idx="17">
                  <c:v>1850</c:v>
                </c:pt>
                <c:pt idx="18">
                  <c:v>2768</c:v>
                </c:pt>
                <c:pt idx="19">
                  <c:v>3667</c:v>
                </c:pt>
                <c:pt idx="20">
                  <c:v>4609</c:v>
                </c:pt>
                <c:pt idx="21">
                  <c:v>4497</c:v>
                </c:pt>
                <c:pt idx="22">
                  <c:v>2774</c:v>
                </c:pt>
                <c:pt idx="23">
                  <c:v>2161</c:v>
                </c:pt>
                <c:pt idx="24">
                  <c:v>5060</c:v>
                </c:pt>
                <c:pt idx="25">
                  <c:v>5181</c:v>
                </c:pt>
                <c:pt idx="26">
                  <c:v>4463</c:v>
                </c:pt>
                <c:pt idx="27">
                  <c:v>5152</c:v>
                </c:pt>
                <c:pt idx="28">
                  <c:v>5474</c:v>
                </c:pt>
                <c:pt idx="29">
                  <c:v>5468</c:v>
                </c:pt>
                <c:pt idx="30">
                  <c:v>5369</c:v>
                </c:pt>
                <c:pt idx="31">
                  <c:v>5596</c:v>
                </c:pt>
                <c:pt idx="32">
                  <c:v>6564</c:v>
                </c:pt>
                <c:pt idx="33">
                  <c:v>7477</c:v>
                </c:pt>
                <c:pt idx="34">
                  <c:v>10670</c:v>
                </c:pt>
                <c:pt idx="35">
                  <c:v>11089</c:v>
                </c:pt>
                <c:pt idx="36">
                  <c:v>9474</c:v>
                </c:pt>
                <c:pt idx="37">
                  <c:v>11566</c:v>
                </c:pt>
                <c:pt idx="38">
                  <c:v>16886</c:v>
                </c:pt>
                <c:pt idx="39">
                  <c:v>20003</c:v>
                </c:pt>
                <c:pt idx="40">
                  <c:v>20312</c:v>
                </c:pt>
                <c:pt idx="41">
                  <c:v>19031</c:v>
                </c:pt>
                <c:pt idx="42">
                  <c:v>11041</c:v>
                </c:pt>
                <c:pt idx="43">
                  <c:v>12424</c:v>
                </c:pt>
                <c:pt idx="44">
                  <c:v>15828</c:v>
                </c:pt>
                <c:pt idx="45">
                  <c:v>19258</c:v>
                </c:pt>
                <c:pt idx="46">
                  <c:v>20163</c:v>
                </c:pt>
                <c:pt idx="47">
                  <c:v>22079</c:v>
                </c:pt>
                <c:pt idx="48">
                  <c:v>18303</c:v>
                </c:pt>
                <c:pt idx="49">
                  <c:v>12871</c:v>
                </c:pt>
                <c:pt idx="50">
                  <c:v>9773</c:v>
                </c:pt>
                <c:pt idx="51">
                  <c:v>9337</c:v>
                </c:pt>
                <c:pt idx="52">
                  <c:v>13882</c:v>
                </c:pt>
                <c:pt idx="53">
                  <c:v>14445</c:v>
                </c:pt>
                <c:pt idx="54">
                  <c:v>15056</c:v>
                </c:pt>
                <c:pt idx="55">
                  <c:v>13941</c:v>
                </c:pt>
                <c:pt idx="56">
                  <c:v>16564</c:v>
                </c:pt>
                <c:pt idx="57">
                  <c:v>16717</c:v>
                </c:pt>
                <c:pt idx="58">
                  <c:v>17661</c:v>
                </c:pt>
                <c:pt idx="59">
                  <c:v>17528</c:v>
                </c:pt>
                <c:pt idx="60">
                  <c:v>17185</c:v>
                </c:pt>
                <c:pt idx="61">
                  <c:v>14182</c:v>
                </c:pt>
                <c:pt idx="62">
                  <c:v>16568</c:v>
                </c:pt>
                <c:pt idx="63">
                  <c:v>19348</c:v>
                </c:pt>
                <c:pt idx="64">
                  <c:v>25596</c:v>
                </c:pt>
                <c:pt idx="65">
                  <c:v>20906</c:v>
                </c:pt>
                <c:pt idx="66">
                  <c:v>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A-4E5E-97DC-D7B20939113C}"/>
            </c:ext>
          </c:extLst>
        </c:ser>
        <c:ser>
          <c:idx val="2"/>
          <c:order val="2"/>
          <c:tx>
            <c:strRef>
              <c:f>' 1.1.11'!$D$5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1.1.11'!$D$7:$D$73</c:f>
              <c:numCache>
                <c:formatCode>#,##0</c:formatCode>
                <c:ptCount val="67"/>
                <c:pt idx="0">
                  <c:v>112</c:v>
                </c:pt>
                <c:pt idx="1">
                  <c:v>33</c:v>
                </c:pt>
                <c:pt idx="2">
                  <c:v>26</c:v>
                </c:pt>
                <c:pt idx="3">
                  <c:v>30</c:v>
                </c:pt>
                <c:pt idx="4">
                  <c:v>42</c:v>
                </c:pt>
                <c:pt idx="5">
                  <c:v>52</c:v>
                </c:pt>
                <c:pt idx="6">
                  <c:v>58</c:v>
                </c:pt>
                <c:pt idx="7">
                  <c:v>65</c:v>
                </c:pt>
                <c:pt idx="8">
                  <c:v>87</c:v>
                </c:pt>
                <c:pt idx="9">
                  <c:v>134</c:v>
                </c:pt>
                <c:pt idx="10">
                  <c:v>181</c:v>
                </c:pt>
                <c:pt idx="11">
                  <c:v>200</c:v>
                </c:pt>
                <c:pt idx="12">
                  <c:v>250</c:v>
                </c:pt>
                <c:pt idx="13">
                  <c:v>374</c:v>
                </c:pt>
                <c:pt idx="14">
                  <c:v>491</c:v>
                </c:pt>
                <c:pt idx="15">
                  <c:v>566</c:v>
                </c:pt>
                <c:pt idx="16">
                  <c:v>499</c:v>
                </c:pt>
                <c:pt idx="17">
                  <c:v>393</c:v>
                </c:pt>
                <c:pt idx="18">
                  <c:v>631</c:v>
                </c:pt>
                <c:pt idx="19">
                  <c:v>1178</c:v>
                </c:pt>
                <c:pt idx="20">
                  <c:v>2291</c:v>
                </c:pt>
                <c:pt idx="21">
                  <c:v>3170</c:v>
                </c:pt>
                <c:pt idx="22">
                  <c:v>1756</c:v>
                </c:pt>
                <c:pt idx="23">
                  <c:v>523</c:v>
                </c:pt>
                <c:pt idx="24">
                  <c:v>804</c:v>
                </c:pt>
                <c:pt idx="25">
                  <c:v>1477</c:v>
                </c:pt>
                <c:pt idx="26">
                  <c:v>1187</c:v>
                </c:pt>
                <c:pt idx="27">
                  <c:v>971</c:v>
                </c:pt>
                <c:pt idx="28">
                  <c:v>1251</c:v>
                </c:pt>
                <c:pt idx="29">
                  <c:v>1775</c:v>
                </c:pt>
                <c:pt idx="30">
                  <c:v>2140</c:v>
                </c:pt>
                <c:pt idx="31">
                  <c:v>3114</c:v>
                </c:pt>
                <c:pt idx="32">
                  <c:v>3086</c:v>
                </c:pt>
                <c:pt idx="33">
                  <c:v>2190</c:v>
                </c:pt>
                <c:pt idx="34">
                  <c:v>2354</c:v>
                </c:pt>
                <c:pt idx="35">
                  <c:v>1135</c:v>
                </c:pt>
                <c:pt idx="36">
                  <c:v>915</c:v>
                </c:pt>
                <c:pt idx="37">
                  <c:v>1930</c:v>
                </c:pt>
                <c:pt idx="38">
                  <c:v>2686</c:v>
                </c:pt>
                <c:pt idx="39">
                  <c:v>2752</c:v>
                </c:pt>
                <c:pt idx="40">
                  <c:v>3018</c:v>
                </c:pt>
                <c:pt idx="41">
                  <c:v>2812</c:v>
                </c:pt>
                <c:pt idx="42">
                  <c:v>2237</c:v>
                </c:pt>
                <c:pt idx="43">
                  <c:v>1984</c:v>
                </c:pt>
                <c:pt idx="44">
                  <c:v>1965</c:v>
                </c:pt>
                <c:pt idx="45">
                  <c:v>2149</c:v>
                </c:pt>
                <c:pt idx="46">
                  <c:v>2847</c:v>
                </c:pt>
                <c:pt idx="47">
                  <c:v>3164</c:v>
                </c:pt>
                <c:pt idx="48">
                  <c:v>3257</c:v>
                </c:pt>
                <c:pt idx="49">
                  <c:v>2966</c:v>
                </c:pt>
                <c:pt idx="50">
                  <c:v>2823</c:v>
                </c:pt>
                <c:pt idx="51">
                  <c:v>2431</c:v>
                </c:pt>
                <c:pt idx="52">
                  <c:v>3128</c:v>
                </c:pt>
                <c:pt idx="53">
                  <c:v>3822</c:v>
                </c:pt>
                <c:pt idx="54">
                  <c:v>3651</c:v>
                </c:pt>
                <c:pt idx="55">
                  <c:v>3282</c:v>
                </c:pt>
                <c:pt idx="56">
                  <c:v>3227</c:v>
                </c:pt>
                <c:pt idx="57">
                  <c:v>3769</c:v>
                </c:pt>
                <c:pt idx="58">
                  <c:v>3405</c:v>
                </c:pt>
                <c:pt idx="59">
                  <c:v>3284</c:v>
                </c:pt>
                <c:pt idx="60">
                  <c:v>3100</c:v>
                </c:pt>
                <c:pt idx="61">
                  <c:v>4160</c:v>
                </c:pt>
                <c:pt idx="62">
                  <c:v>4326</c:v>
                </c:pt>
                <c:pt idx="63">
                  <c:v>4387</c:v>
                </c:pt>
                <c:pt idx="64">
                  <c:v>5132</c:v>
                </c:pt>
                <c:pt idx="65">
                  <c:v>4865</c:v>
                </c:pt>
                <c:pt idx="66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6A-4E5E-97DC-D7B20939113C}"/>
            </c:ext>
          </c:extLst>
        </c:ser>
        <c:ser>
          <c:idx val="3"/>
          <c:order val="3"/>
          <c:tx>
            <c:strRef>
              <c:f>' 1.1.11'!$E$5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1.1.11'!$E$7:$E$73</c:f>
              <c:numCache>
                <c:formatCode>General</c:formatCode>
                <c:ptCount val="6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13</c:v>
                </c:pt>
                <c:pt idx="21">
                  <c:v>19</c:v>
                </c:pt>
                <c:pt idx="22">
                  <c:v>13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4</c:v>
                </c:pt>
                <c:pt idx="28">
                  <c:v>6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11</c:v>
                </c:pt>
                <c:pt idx="33">
                  <c:v>11</c:v>
                </c:pt>
                <c:pt idx="34">
                  <c:v>5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23</c:v>
                </c:pt>
                <c:pt idx="39">
                  <c:v>15</c:v>
                </c:pt>
                <c:pt idx="40">
                  <c:v>23</c:v>
                </c:pt>
                <c:pt idx="41">
                  <c:v>9</c:v>
                </c:pt>
                <c:pt idx="42">
                  <c:v>13</c:v>
                </c:pt>
                <c:pt idx="43">
                  <c:v>10</c:v>
                </c:pt>
                <c:pt idx="44">
                  <c:v>11</c:v>
                </c:pt>
                <c:pt idx="45">
                  <c:v>32</c:v>
                </c:pt>
                <c:pt idx="46">
                  <c:v>10</c:v>
                </c:pt>
                <c:pt idx="47">
                  <c:v>14</c:v>
                </c:pt>
                <c:pt idx="48">
                  <c:v>26</c:v>
                </c:pt>
                <c:pt idx="49">
                  <c:v>25</c:v>
                </c:pt>
                <c:pt idx="50">
                  <c:v>16</c:v>
                </c:pt>
                <c:pt idx="51">
                  <c:v>17</c:v>
                </c:pt>
                <c:pt idx="52">
                  <c:v>28</c:v>
                </c:pt>
                <c:pt idx="53">
                  <c:v>29</c:v>
                </c:pt>
                <c:pt idx="54">
                  <c:v>50</c:v>
                </c:pt>
                <c:pt idx="55">
                  <c:v>38</c:v>
                </c:pt>
                <c:pt idx="56">
                  <c:v>68</c:v>
                </c:pt>
                <c:pt idx="57">
                  <c:v>82</c:v>
                </c:pt>
                <c:pt idx="58">
                  <c:v>23</c:v>
                </c:pt>
                <c:pt idx="59">
                  <c:v>28</c:v>
                </c:pt>
                <c:pt idx="60">
                  <c:v>16</c:v>
                </c:pt>
                <c:pt idx="61">
                  <c:v>16</c:v>
                </c:pt>
                <c:pt idx="62">
                  <c:v>33</c:v>
                </c:pt>
                <c:pt idx="63">
                  <c:v>54</c:v>
                </c:pt>
                <c:pt idx="64">
                  <c:v>81</c:v>
                </c:pt>
                <c:pt idx="65">
                  <c:v>94</c:v>
                </c:pt>
                <c:pt idx="6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6A-4E5E-97DC-D7B20939113C}"/>
            </c:ext>
          </c:extLst>
        </c:ser>
        <c:ser>
          <c:idx val="4"/>
          <c:order val="4"/>
          <c:tx>
            <c:strRef>
              <c:f>' 1.1.11'!$F$5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1.1.11'!$F$7:$F$73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4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8</c:v>
                </c:pt>
                <c:pt idx="46">
                  <c:v>3</c:v>
                </c:pt>
                <c:pt idx="47">
                  <c:v>3</c:v>
                </c:pt>
                <c:pt idx="48">
                  <c:v>7</c:v>
                </c:pt>
                <c:pt idx="49">
                  <c:v>3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4</c:v>
                </c:pt>
                <c:pt idx="54">
                  <c:v>5</c:v>
                </c:pt>
                <c:pt idx="55">
                  <c:v>8</c:v>
                </c:pt>
                <c:pt idx="56">
                  <c:v>5</c:v>
                </c:pt>
                <c:pt idx="57">
                  <c:v>2</c:v>
                </c:pt>
                <c:pt idx="58">
                  <c:v>2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3</c:v>
                </c:pt>
                <c:pt idx="64">
                  <c:v>4</c:v>
                </c:pt>
                <c:pt idx="65">
                  <c:v>6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6A-4E5E-97DC-D7B20939113C}"/>
            </c:ext>
          </c:extLst>
        </c:ser>
        <c:ser>
          <c:idx val="5"/>
          <c:order val="5"/>
          <c:tx>
            <c:strRef>
              <c:f>' 1.1.11'!$G$5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1.1.11'!$G$7:$G$73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7</c:v>
                </c:pt>
                <c:pt idx="39">
                  <c:v>8</c:v>
                </c:pt>
                <c:pt idx="40">
                  <c:v>5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8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  <c:pt idx="52">
                  <c:v>7</c:v>
                </c:pt>
                <c:pt idx="53">
                  <c:v>8</c:v>
                </c:pt>
                <c:pt idx="54">
                  <c:v>3</c:v>
                </c:pt>
                <c:pt idx="55">
                  <c:v>15</c:v>
                </c:pt>
                <c:pt idx="56">
                  <c:v>11</c:v>
                </c:pt>
                <c:pt idx="57">
                  <c:v>2</c:v>
                </c:pt>
                <c:pt idx="58">
                  <c:v>10</c:v>
                </c:pt>
                <c:pt idx="59">
                  <c:v>6</c:v>
                </c:pt>
                <c:pt idx="60">
                  <c:v>3</c:v>
                </c:pt>
                <c:pt idx="61">
                  <c:v>5</c:v>
                </c:pt>
                <c:pt idx="62">
                  <c:v>4</c:v>
                </c:pt>
                <c:pt idx="63">
                  <c:v>3</c:v>
                </c:pt>
                <c:pt idx="64">
                  <c:v>3</c:v>
                </c:pt>
                <c:pt idx="65">
                  <c:v>7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6A-4E5E-97DC-D7B20939113C}"/>
            </c:ext>
          </c:extLst>
        </c:ser>
        <c:ser>
          <c:idx val="6"/>
          <c:order val="6"/>
          <c:tx>
            <c:strRef>
              <c:f>' 1.1.11'!$H$5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1.1.11'!$H$7:$H$73</c:f>
              <c:numCache>
                <c:formatCode>General</c:formatCode>
                <c:ptCount val="67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10</c:v>
                </c:pt>
                <c:pt idx="12">
                  <c:v>6</c:v>
                </c:pt>
                <c:pt idx="13">
                  <c:v>21</c:v>
                </c:pt>
                <c:pt idx="14">
                  <c:v>22</c:v>
                </c:pt>
                <c:pt idx="15">
                  <c:v>18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32</c:v>
                </c:pt>
                <c:pt idx="20">
                  <c:v>34</c:v>
                </c:pt>
                <c:pt idx="21">
                  <c:v>40</c:v>
                </c:pt>
                <c:pt idx="22">
                  <c:v>32</c:v>
                </c:pt>
                <c:pt idx="23">
                  <c:v>11</c:v>
                </c:pt>
                <c:pt idx="24">
                  <c:v>53</c:v>
                </c:pt>
                <c:pt idx="25">
                  <c:v>34</c:v>
                </c:pt>
                <c:pt idx="26">
                  <c:v>43</c:v>
                </c:pt>
                <c:pt idx="27">
                  <c:v>32</c:v>
                </c:pt>
                <c:pt idx="28">
                  <c:v>40</c:v>
                </c:pt>
                <c:pt idx="29">
                  <c:v>38</c:v>
                </c:pt>
                <c:pt idx="30">
                  <c:v>42</c:v>
                </c:pt>
                <c:pt idx="31">
                  <c:v>42</c:v>
                </c:pt>
                <c:pt idx="32">
                  <c:v>58</c:v>
                </c:pt>
                <c:pt idx="33">
                  <c:v>58</c:v>
                </c:pt>
                <c:pt idx="34">
                  <c:v>68</c:v>
                </c:pt>
                <c:pt idx="35">
                  <c:v>75</c:v>
                </c:pt>
                <c:pt idx="36">
                  <c:v>106</c:v>
                </c:pt>
                <c:pt idx="37">
                  <c:v>131</c:v>
                </c:pt>
                <c:pt idx="38">
                  <c:v>152</c:v>
                </c:pt>
                <c:pt idx="39">
                  <c:v>127</c:v>
                </c:pt>
                <c:pt idx="40">
                  <c:v>134</c:v>
                </c:pt>
                <c:pt idx="41">
                  <c:v>151</c:v>
                </c:pt>
                <c:pt idx="42">
                  <c:v>82</c:v>
                </c:pt>
                <c:pt idx="43">
                  <c:v>77</c:v>
                </c:pt>
                <c:pt idx="44">
                  <c:v>72</c:v>
                </c:pt>
                <c:pt idx="45">
                  <c:v>95</c:v>
                </c:pt>
                <c:pt idx="46">
                  <c:v>87</c:v>
                </c:pt>
                <c:pt idx="47">
                  <c:v>73</c:v>
                </c:pt>
                <c:pt idx="48">
                  <c:v>128</c:v>
                </c:pt>
                <c:pt idx="49">
                  <c:v>47</c:v>
                </c:pt>
                <c:pt idx="50">
                  <c:v>22</c:v>
                </c:pt>
                <c:pt idx="51">
                  <c:v>37</c:v>
                </c:pt>
                <c:pt idx="52">
                  <c:v>31</c:v>
                </c:pt>
                <c:pt idx="53">
                  <c:v>111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57">
                  <c:v>39</c:v>
                </c:pt>
                <c:pt idx="58">
                  <c:v>27</c:v>
                </c:pt>
                <c:pt idx="59">
                  <c:v>120</c:v>
                </c:pt>
                <c:pt idx="60">
                  <c:v>66</c:v>
                </c:pt>
                <c:pt idx="61">
                  <c:v>15</c:v>
                </c:pt>
                <c:pt idx="62">
                  <c:v>32</c:v>
                </c:pt>
                <c:pt idx="63">
                  <c:v>42</c:v>
                </c:pt>
                <c:pt idx="64">
                  <c:v>91</c:v>
                </c:pt>
                <c:pt idx="65">
                  <c:v>134</c:v>
                </c:pt>
                <c:pt idx="6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6A-4E5E-97DC-D7B20939113C}"/>
            </c:ext>
          </c:extLst>
        </c:ser>
        <c:ser>
          <c:idx val="7"/>
          <c:order val="7"/>
          <c:tx>
            <c:strRef>
              <c:f>' 1.1.11'!$I$5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1.1.11'!$I$7:$I$73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1</c:v>
                </c:pt>
                <c:pt idx="18">
                  <c:v>6</c:v>
                </c:pt>
                <c:pt idx="19">
                  <c:v>12</c:v>
                </c:pt>
                <c:pt idx="20">
                  <c:v>17</c:v>
                </c:pt>
                <c:pt idx="21">
                  <c:v>17</c:v>
                </c:pt>
                <c:pt idx="22">
                  <c:v>11</c:v>
                </c:pt>
                <c:pt idx="23">
                  <c:v>5</c:v>
                </c:pt>
                <c:pt idx="24">
                  <c:v>6</c:v>
                </c:pt>
                <c:pt idx="25">
                  <c:v>11</c:v>
                </c:pt>
                <c:pt idx="26">
                  <c:v>7</c:v>
                </c:pt>
                <c:pt idx="27">
                  <c:v>7</c:v>
                </c:pt>
                <c:pt idx="28">
                  <c:v>9</c:v>
                </c:pt>
                <c:pt idx="29">
                  <c:v>16</c:v>
                </c:pt>
                <c:pt idx="30">
                  <c:v>15</c:v>
                </c:pt>
                <c:pt idx="31">
                  <c:v>24</c:v>
                </c:pt>
                <c:pt idx="32">
                  <c:v>20</c:v>
                </c:pt>
                <c:pt idx="33">
                  <c:v>17</c:v>
                </c:pt>
                <c:pt idx="34">
                  <c:v>14</c:v>
                </c:pt>
                <c:pt idx="35">
                  <c:v>6</c:v>
                </c:pt>
                <c:pt idx="36">
                  <c:v>3</c:v>
                </c:pt>
                <c:pt idx="37">
                  <c:v>11</c:v>
                </c:pt>
                <c:pt idx="38">
                  <c:v>21</c:v>
                </c:pt>
                <c:pt idx="39">
                  <c:v>22</c:v>
                </c:pt>
                <c:pt idx="40">
                  <c:v>33</c:v>
                </c:pt>
                <c:pt idx="41">
                  <c:v>31</c:v>
                </c:pt>
                <c:pt idx="42">
                  <c:v>34</c:v>
                </c:pt>
                <c:pt idx="43">
                  <c:v>21</c:v>
                </c:pt>
                <c:pt idx="44">
                  <c:v>10</c:v>
                </c:pt>
                <c:pt idx="45">
                  <c:v>19</c:v>
                </c:pt>
                <c:pt idx="46">
                  <c:v>17</c:v>
                </c:pt>
                <c:pt idx="47">
                  <c:v>23</c:v>
                </c:pt>
                <c:pt idx="48">
                  <c:v>19</c:v>
                </c:pt>
                <c:pt idx="49">
                  <c:v>27</c:v>
                </c:pt>
                <c:pt idx="50">
                  <c:v>20</c:v>
                </c:pt>
                <c:pt idx="51">
                  <c:v>17</c:v>
                </c:pt>
                <c:pt idx="52">
                  <c:v>11</c:v>
                </c:pt>
                <c:pt idx="53">
                  <c:v>9</c:v>
                </c:pt>
                <c:pt idx="54">
                  <c:v>6</c:v>
                </c:pt>
                <c:pt idx="55">
                  <c:v>24</c:v>
                </c:pt>
                <c:pt idx="56">
                  <c:v>6</c:v>
                </c:pt>
                <c:pt idx="57">
                  <c:v>7</c:v>
                </c:pt>
                <c:pt idx="58">
                  <c:v>7</c:v>
                </c:pt>
                <c:pt idx="59">
                  <c:v>6</c:v>
                </c:pt>
                <c:pt idx="60">
                  <c:v>7</c:v>
                </c:pt>
                <c:pt idx="61">
                  <c:v>28</c:v>
                </c:pt>
                <c:pt idx="62">
                  <c:v>10</c:v>
                </c:pt>
                <c:pt idx="63">
                  <c:v>6</c:v>
                </c:pt>
                <c:pt idx="64">
                  <c:v>42</c:v>
                </c:pt>
                <c:pt idx="65">
                  <c:v>87</c:v>
                </c:pt>
                <c:pt idx="6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6A-4E5E-97DC-D7B20939113C}"/>
            </c:ext>
          </c:extLst>
        </c:ser>
        <c:ser>
          <c:idx val="8"/>
          <c:order val="8"/>
          <c:tx>
            <c:strRef>
              <c:f>' 1.1.11'!$J$5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1.1.11'!$J$7:$J$73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9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8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5</c:v>
                </c:pt>
                <c:pt idx="40">
                  <c:v>14</c:v>
                </c:pt>
                <c:pt idx="41">
                  <c:v>9</c:v>
                </c:pt>
                <c:pt idx="42">
                  <c:v>2</c:v>
                </c:pt>
                <c:pt idx="43">
                  <c:v>12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  <c:pt idx="52">
                  <c:v>7</c:v>
                </c:pt>
                <c:pt idx="53">
                  <c:v>0</c:v>
                </c:pt>
                <c:pt idx="54">
                  <c:v>2</c:v>
                </c:pt>
                <c:pt idx="55">
                  <c:v>11</c:v>
                </c:pt>
                <c:pt idx="56">
                  <c:v>4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6A-4E5E-97DC-D7B20939113C}"/>
            </c:ext>
          </c:extLst>
        </c:ser>
        <c:ser>
          <c:idx val="9"/>
          <c:order val="9"/>
          <c:tx>
            <c:strRef>
              <c:f>' 1.1.11'!$K$5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1.1.11'!$K$7:$K$73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6A-4E5E-97DC-D7B20939113C}"/>
            </c:ext>
          </c:extLst>
        </c:ser>
        <c:ser>
          <c:idx val="10"/>
          <c:order val="10"/>
          <c:tx>
            <c:strRef>
              <c:f>' 1.1.11'!$L$5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numRef>
              <c:f>' 1.1.11'!$A$7:$A$73</c:f>
              <c:numCache>
                <c:formatCode>General</c:formatCode>
                <c:ptCount val="6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</c:numCache>
            </c:numRef>
          </c:cat>
          <c:val>
            <c:numRef>
              <c:f>' 1.1.11'!$L$7:$L$73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8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6</c:v>
                </c:pt>
                <c:pt idx="50">
                  <c:v>1</c:v>
                </c:pt>
                <c:pt idx="51">
                  <c:v>6</c:v>
                </c:pt>
                <c:pt idx="52">
                  <c:v>3</c:v>
                </c:pt>
                <c:pt idx="53">
                  <c:v>5</c:v>
                </c:pt>
                <c:pt idx="54">
                  <c:v>2</c:v>
                </c:pt>
                <c:pt idx="55">
                  <c:v>4</c:v>
                </c:pt>
                <c:pt idx="56">
                  <c:v>4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E5E-97DC-D7B20939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963752"/>
        <c:axId val="442963360"/>
      </c:barChart>
      <c:catAx>
        <c:axId val="44296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42963360"/>
        <c:crosses val="autoZero"/>
        <c:auto val="1"/>
        <c:lblAlgn val="ctr"/>
        <c:lblOffset val="100"/>
        <c:noMultiLvlLbl val="0"/>
      </c:catAx>
      <c:valAx>
        <c:axId val="442963360"/>
        <c:scaling>
          <c:orientation val="minMax"/>
          <c:max val="35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63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19052731189747"/>
          <c:y val="0.92068897637795277"/>
          <c:w val="0.65179568578206371"/>
          <c:h val="7.931102362204799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Permisionarios del Autotransporte de</a:t>
            </a:r>
            <a:r>
              <a:rPr lang="es-ES" sz="1200" baseline="0"/>
              <a:t> Carga </a:t>
            </a:r>
          </a:p>
          <a:p>
            <a:pPr>
              <a:defRPr lang="es-ES" sz="1200"/>
            </a:pPr>
            <a:r>
              <a:rPr lang="es-ES" sz="1200" baseline="0"/>
              <a:t>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22165042235217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7766266058848"/>
          <c:y val="0.15192375860766483"/>
          <c:w val="0.81303883798151133"/>
          <c:h val="0.589320393991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'1.2.1'!$B$6:$B$7</c:f>
              <c:strCache>
                <c:ptCount val="2"/>
                <c:pt idx="0">
                  <c:v>No. de Personas Morales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5992949711695452E-3"/>
                  <c:y val="1.3888888888889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B8-4F19-BE54-21208A2EFD96}"/>
                </c:ext>
              </c:extLst>
            </c:dLbl>
            <c:dLbl>
              <c:idx val="2"/>
              <c:layout>
                <c:manualLayout>
                  <c:x val="0"/>
                  <c:y val="1.851851851851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8-4F19-BE54-21208A2EF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'1.2.1'!$A$9:$A$11</c:f>
              <c:strCache>
                <c:ptCount val="3"/>
                <c:pt idx="0">
                  <c:v>Autotransporte de Carga General</c:v>
                </c:pt>
                <c:pt idx="2">
                  <c:v>Autotransporte de Carga Especializada</c:v>
                </c:pt>
              </c:strCache>
            </c:strRef>
          </c:cat>
          <c:val>
            <c:numRef>
              <c:f>'1.2.1'!$B$9:$B$11</c:f>
              <c:numCache>
                <c:formatCode>#,##0</c:formatCode>
                <c:ptCount val="3"/>
                <c:pt idx="0">
                  <c:v>30741</c:v>
                </c:pt>
                <c:pt idx="2">
                  <c:v>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8-4F19-BE54-21208A2EFD96}"/>
            </c:ext>
          </c:extLst>
        </c:ser>
        <c:ser>
          <c:idx val="1"/>
          <c:order val="1"/>
          <c:tx>
            <c:strRef>
              <c:f>'1.2.1'!$C$6:$C$7</c:f>
              <c:strCache>
                <c:ptCount val="2"/>
                <c:pt idx="0">
                  <c:v>No. de Personas Físicas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393664459760484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8-4F19-BE54-21208A2EF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'1.2.1'!$A$9:$A$11</c:f>
              <c:strCache>
                <c:ptCount val="3"/>
                <c:pt idx="0">
                  <c:v>Autotransporte de Carga General</c:v>
                </c:pt>
                <c:pt idx="2">
                  <c:v>Autotransporte de Carga Especializada</c:v>
                </c:pt>
              </c:strCache>
            </c:strRef>
          </c:cat>
          <c:val>
            <c:numRef>
              <c:f>'1.2.1'!$C$9:$C$11</c:f>
              <c:numCache>
                <c:formatCode>#,##0</c:formatCode>
                <c:ptCount val="3"/>
                <c:pt idx="0">
                  <c:v>202866</c:v>
                </c:pt>
                <c:pt idx="2">
                  <c:v>10777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B8-4F19-BE54-21208A2E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959048"/>
        <c:axId val="442959832"/>
      </c:barChart>
      <c:catAx>
        <c:axId val="442959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000" b="1"/>
            </a:pPr>
            <a:endParaRPr lang="es-MX"/>
          </a:p>
        </c:txPr>
        <c:crossAx val="442959832"/>
        <c:crosses val="autoZero"/>
        <c:auto val="1"/>
        <c:lblAlgn val="ctr"/>
        <c:lblOffset val="100"/>
        <c:noMultiLvlLbl val="0"/>
      </c:catAx>
      <c:valAx>
        <c:axId val="442959832"/>
        <c:scaling>
          <c:orientation val="minMax"/>
          <c:max val="25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2959048"/>
        <c:crosses val="autoZero"/>
        <c:crossBetween val="between"/>
        <c:majorUnit val="25000"/>
        <c:minorUnit val="5000"/>
      </c:valAx>
    </c:plotArea>
    <c:legend>
      <c:legendPos val="b"/>
      <c:layout>
        <c:manualLayout>
          <c:xMode val="edge"/>
          <c:yMode val="edge"/>
          <c:x val="0.17967409044629776"/>
          <c:y val="0.9329878608923885"/>
          <c:w val="0.6844880354867926"/>
          <c:h val="5.8678805774277545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Distribución de los Permisionarios del Autotransporte de Carga por Clase de Servicio 2025</a:t>
            </a:r>
            <a:endParaRPr lang="es-MX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2215223097112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06491688538933"/>
          <c:y val="0.24725102070574512"/>
          <c:w val="0.43190988626421695"/>
          <c:h val="0.71984981044036167"/>
        </c:manualLayout>
      </c:layout>
      <c:pie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noFill/>
            </a:ln>
          </c:spPr>
          <c:dPt>
            <c:idx val="0"/>
            <c:bubble3D val="0"/>
            <c:explosion val="23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27E-4BAB-9EDA-ADAAE0757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7E-4BAB-9EDA-ADAAE07579E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A25CD81-B0C4-4D51-9213-70600C3B528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27E-4BAB-9EDA-ADAAE07579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DE5740-EB50-477D-A84F-34E91AA00D6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27E-4BAB-9EDA-ADAAE0757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'1.2.1'!$B$6:$C$7</c:f>
              <c:strCache>
                <c:ptCount val="2"/>
                <c:pt idx="0">
                  <c:v>No. de Personas Morales</c:v>
                </c:pt>
                <c:pt idx="1">
                  <c:v>No. de Personas Físicas</c:v>
                </c:pt>
              </c:strCache>
            </c:strRef>
          </c:cat>
          <c:val>
            <c:numRef>
              <c:f>'1.2.1'!$B$14:$C$14</c:f>
              <c:numCache>
                <c:formatCode>#,##0</c:formatCode>
                <c:ptCount val="2"/>
                <c:pt idx="0">
                  <c:v>15.278521320849741</c:v>
                </c:pt>
                <c:pt idx="1">
                  <c:v>84.721478679150266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E-4BAB-9EDA-ADAAE07579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 Morales del Autotransporte</a:t>
            </a:r>
            <a:r>
              <a:rPr lang="es-ES" sz="1200" baseline="0"/>
              <a:t>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3445177321295507"/>
          <c:y val="8.658008658008694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16685531318274"/>
          <c:y val="8.6580086580086743E-2"/>
          <c:w val="0.87640396863743997"/>
          <c:h val="0.67368510754338606"/>
        </c:manualLayout>
      </c:layout>
      <c:lineChart>
        <c:grouping val="standard"/>
        <c:varyColors val="0"/>
        <c:ser>
          <c:idx val="0"/>
          <c:order val="0"/>
          <c:tx>
            <c:strRef>
              <c:f>'1.2.2'!$B$5:$B$6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'1.2.2'!$B$8:$B$39</c:f>
              <c:numCache>
                <c:formatCode>#,##0</c:formatCode>
                <c:ptCount val="32"/>
                <c:pt idx="0">
                  <c:v>480</c:v>
                </c:pt>
                <c:pt idx="1">
                  <c:v>626</c:v>
                </c:pt>
                <c:pt idx="2">
                  <c:v>90</c:v>
                </c:pt>
                <c:pt idx="3">
                  <c:v>158</c:v>
                </c:pt>
                <c:pt idx="4">
                  <c:v>230</c:v>
                </c:pt>
                <c:pt idx="5">
                  <c:v>735</c:v>
                </c:pt>
                <c:pt idx="6">
                  <c:v>8470</c:v>
                </c:pt>
                <c:pt idx="7">
                  <c:v>1144</c:v>
                </c:pt>
                <c:pt idx="8">
                  <c:v>695</c:v>
                </c:pt>
                <c:pt idx="9">
                  <c:v>288</c:v>
                </c:pt>
                <c:pt idx="10">
                  <c:v>1649</c:v>
                </c:pt>
                <c:pt idx="11">
                  <c:v>1092</c:v>
                </c:pt>
                <c:pt idx="12">
                  <c:v>197</c:v>
                </c:pt>
                <c:pt idx="13">
                  <c:v>497</c:v>
                </c:pt>
                <c:pt idx="14">
                  <c:v>2350</c:v>
                </c:pt>
                <c:pt idx="15">
                  <c:v>723</c:v>
                </c:pt>
                <c:pt idx="16">
                  <c:v>225</c:v>
                </c:pt>
                <c:pt idx="17">
                  <c:v>66</c:v>
                </c:pt>
                <c:pt idx="18">
                  <c:v>3509</c:v>
                </c:pt>
                <c:pt idx="19">
                  <c:v>192</c:v>
                </c:pt>
                <c:pt idx="20">
                  <c:v>829</c:v>
                </c:pt>
                <c:pt idx="21">
                  <c:v>893</c:v>
                </c:pt>
                <c:pt idx="22">
                  <c:v>137</c:v>
                </c:pt>
                <c:pt idx="23">
                  <c:v>617</c:v>
                </c:pt>
                <c:pt idx="24">
                  <c:v>575</c:v>
                </c:pt>
                <c:pt idx="25">
                  <c:v>564</c:v>
                </c:pt>
                <c:pt idx="26">
                  <c:v>324</c:v>
                </c:pt>
                <c:pt idx="27">
                  <c:v>1718</c:v>
                </c:pt>
                <c:pt idx="28">
                  <c:v>134</c:v>
                </c:pt>
                <c:pt idx="29">
                  <c:v>1100</c:v>
                </c:pt>
                <c:pt idx="30">
                  <c:v>268</c:v>
                </c:pt>
                <c:pt idx="31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13D-B1A5-77D925EDFA9D}"/>
            </c:ext>
          </c:extLst>
        </c:ser>
        <c:ser>
          <c:idx val="1"/>
          <c:order val="1"/>
          <c:tx>
            <c:strRef>
              <c:f>'1.2.2'!$C$5:$C$6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'1.2.2'!$C$8:$C$39</c:f>
              <c:numCache>
                <c:formatCode>#,##0</c:formatCode>
                <c:ptCount val="32"/>
                <c:pt idx="0">
                  <c:v>107</c:v>
                </c:pt>
                <c:pt idx="1">
                  <c:v>103</c:v>
                </c:pt>
                <c:pt idx="2">
                  <c:v>26</c:v>
                </c:pt>
                <c:pt idx="3">
                  <c:v>60</c:v>
                </c:pt>
                <c:pt idx="4">
                  <c:v>64</c:v>
                </c:pt>
                <c:pt idx="5">
                  <c:v>265</c:v>
                </c:pt>
                <c:pt idx="6">
                  <c:v>1787</c:v>
                </c:pt>
                <c:pt idx="7">
                  <c:v>298</c:v>
                </c:pt>
                <c:pt idx="8">
                  <c:v>160</c:v>
                </c:pt>
                <c:pt idx="9">
                  <c:v>80</c:v>
                </c:pt>
                <c:pt idx="10">
                  <c:v>409</c:v>
                </c:pt>
                <c:pt idx="11">
                  <c:v>349</c:v>
                </c:pt>
                <c:pt idx="12">
                  <c:v>64</c:v>
                </c:pt>
                <c:pt idx="13">
                  <c:v>160</c:v>
                </c:pt>
                <c:pt idx="14">
                  <c:v>480</c:v>
                </c:pt>
                <c:pt idx="15">
                  <c:v>130</c:v>
                </c:pt>
                <c:pt idx="16">
                  <c:v>29</c:v>
                </c:pt>
                <c:pt idx="17">
                  <c:v>10</c:v>
                </c:pt>
                <c:pt idx="18">
                  <c:v>936</c:v>
                </c:pt>
                <c:pt idx="19">
                  <c:v>67</c:v>
                </c:pt>
                <c:pt idx="20">
                  <c:v>142</c:v>
                </c:pt>
                <c:pt idx="21">
                  <c:v>170</c:v>
                </c:pt>
                <c:pt idx="22">
                  <c:v>45</c:v>
                </c:pt>
                <c:pt idx="23">
                  <c:v>153</c:v>
                </c:pt>
                <c:pt idx="24">
                  <c:v>123</c:v>
                </c:pt>
                <c:pt idx="25">
                  <c:v>180</c:v>
                </c:pt>
                <c:pt idx="26">
                  <c:v>230</c:v>
                </c:pt>
                <c:pt idx="27">
                  <c:v>539</c:v>
                </c:pt>
                <c:pt idx="28">
                  <c:v>22</c:v>
                </c:pt>
                <c:pt idx="29">
                  <c:v>489</c:v>
                </c:pt>
                <c:pt idx="30">
                  <c:v>72</c:v>
                </c:pt>
                <c:pt idx="3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13D-B1A5-77D925ED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611872"/>
        <c:axId val="444608736"/>
      </c:lineChart>
      <c:catAx>
        <c:axId val="44461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608736"/>
        <c:crosses val="autoZero"/>
        <c:auto val="1"/>
        <c:lblAlgn val="ctr"/>
        <c:lblOffset val="100"/>
        <c:noMultiLvlLbl val="0"/>
      </c:catAx>
      <c:valAx>
        <c:axId val="4446087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87796979922985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1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898188741886834"/>
          <c:y val="0.91738998534273641"/>
          <c:w val="0.75147161891581671"/>
          <c:h val="7.828101032825440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 las </a:t>
            </a:r>
            <a:r>
              <a:rPr lang="es-ES" sz="1200"/>
              <a:t>Personas Morales</a:t>
            </a:r>
            <a:r>
              <a:rPr lang="es-ES" sz="1200" baseline="0"/>
              <a:t>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17458442694663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66622922134738E-2"/>
          <c:y val="0.17129629629629628"/>
          <c:w val="0.49722222222222462"/>
          <c:h val="0.82870370370370372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95B-49B1-94E4-E5E2A6FCBF0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5B-49B1-94E4-E5E2A6FCBF03}"/>
              </c:ext>
            </c:extLst>
          </c:dPt>
          <c:dLbls>
            <c:dLbl>
              <c:idx val="0"/>
              <c:layout>
                <c:manualLayout>
                  <c:x val="-7.5976815398075298E-2"/>
                  <c:y val="-0.141042942548848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5B-49B1-94E4-E5E2A6FCBF03}"/>
                </c:ext>
              </c:extLst>
            </c:dLbl>
            <c:dLbl>
              <c:idx val="1"/>
              <c:layout>
                <c:manualLayout>
                  <c:x val="7.7914260717410325E-2"/>
                  <c:y val="0.122524788568095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5B-49B1-94E4-E5E2A6FCB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'1.2.2'!$B$5:$C$5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'1.2.2'!$B$42:$C$42</c:f>
              <c:numCache>
                <c:formatCode>#,##0</c:formatCode>
                <c:ptCount val="2"/>
                <c:pt idx="0">
                  <c:v>79.788725083056477</c:v>
                </c:pt>
                <c:pt idx="1">
                  <c:v>20.211274916943523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B-49B1-94E4-E5E2A6FCBF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684667541557305"/>
          <c:y val="0.41589895013123357"/>
          <c:w val="0.33259776902887139"/>
          <c:h val="0.27931321084864391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</a:t>
            </a:r>
            <a:r>
              <a:rPr lang="es-ES" sz="1200" baseline="0"/>
              <a:t> Físicas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32694355697550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222"/>
          <c:h val="0.67111895294024715"/>
        </c:manualLayout>
      </c:layout>
      <c:lineChart>
        <c:grouping val="standard"/>
        <c:varyColors val="0"/>
        <c:ser>
          <c:idx val="0"/>
          <c:order val="0"/>
          <c:tx>
            <c:strRef>
              <c:f>'1.2.3'!$B$5:$B$6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2385</c:v>
                </c:pt>
                <c:pt idx="1">
                  <c:v>5566</c:v>
                </c:pt>
                <c:pt idx="2">
                  <c:v>387</c:v>
                </c:pt>
                <c:pt idx="3">
                  <c:v>220</c:v>
                </c:pt>
                <c:pt idx="4">
                  <c:v>2004</c:v>
                </c:pt>
                <c:pt idx="5">
                  <c:v>4844</c:v>
                </c:pt>
                <c:pt idx="6">
                  <c:v>54147</c:v>
                </c:pt>
                <c:pt idx="7">
                  <c:v>3283</c:v>
                </c:pt>
                <c:pt idx="8">
                  <c:v>3095</c:v>
                </c:pt>
                <c:pt idx="9">
                  <c:v>1763</c:v>
                </c:pt>
                <c:pt idx="10">
                  <c:v>17460</c:v>
                </c:pt>
                <c:pt idx="11">
                  <c:v>10387</c:v>
                </c:pt>
                <c:pt idx="12">
                  <c:v>3853</c:v>
                </c:pt>
                <c:pt idx="13">
                  <c:v>9554</c:v>
                </c:pt>
                <c:pt idx="14">
                  <c:v>15261</c:v>
                </c:pt>
                <c:pt idx="15">
                  <c:v>6531</c:v>
                </c:pt>
                <c:pt idx="16">
                  <c:v>2656</c:v>
                </c:pt>
                <c:pt idx="17">
                  <c:v>561</c:v>
                </c:pt>
                <c:pt idx="18">
                  <c:v>11450</c:v>
                </c:pt>
                <c:pt idx="19">
                  <c:v>1216</c:v>
                </c:pt>
                <c:pt idx="20">
                  <c:v>8311</c:v>
                </c:pt>
                <c:pt idx="21">
                  <c:v>4322</c:v>
                </c:pt>
                <c:pt idx="22">
                  <c:v>400</c:v>
                </c:pt>
                <c:pt idx="23">
                  <c:v>4261</c:v>
                </c:pt>
                <c:pt idx="24">
                  <c:v>5367</c:v>
                </c:pt>
                <c:pt idx="25">
                  <c:v>4163</c:v>
                </c:pt>
                <c:pt idx="26">
                  <c:v>1142</c:v>
                </c:pt>
                <c:pt idx="27">
                  <c:v>8389</c:v>
                </c:pt>
                <c:pt idx="28">
                  <c:v>1494</c:v>
                </c:pt>
                <c:pt idx="29">
                  <c:v>6688</c:v>
                </c:pt>
                <c:pt idx="30">
                  <c:v>889</c:v>
                </c:pt>
                <c:pt idx="31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447-BA2D-F89937DE002E}"/>
            </c:ext>
          </c:extLst>
        </c:ser>
        <c:ser>
          <c:idx val="1"/>
          <c:order val="1"/>
          <c:tx>
            <c:strRef>
              <c:f>'1.2.3'!$C$5:$C$6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114</c:v>
                </c:pt>
                <c:pt idx="1">
                  <c:v>133</c:v>
                </c:pt>
                <c:pt idx="2">
                  <c:v>29</c:v>
                </c:pt>
                <c:pt idx="3">
                  <c:v>19</c:v>
                </c:pt>
                <c:pt idx="4">
                  <c:v>92</c:v>
                </c:pt>
                <c:pt idx="5">
                  <c:v>602</c:v>
                </c:pt>
                <c:pt idx="6">
                  <c:v>2618</c:v>
                </c:pt>
                <c:pt idx="7">
                  <c:v>175</c:v>
                </c:pt>
                <c:pt idx="8">
                  <c:v>295</c:v>
                </c:pt>
                <c:pt idx="9">
                  <c:v>73</c:v>
                </c:pt>
                <c:pt idx="10">
                  <c:v>793</c:v>
                </c:pt>
                <c:pt idx="11">
                  <c:v>711</c:v>
                </c:pt>
                <c:pt idx="12">
                  <c:v>177</c:v>
                </c:pt>
                <c:pt idx="13">
                  <c:v>576</c:v>
                </c:pt>
                <c:pt idx="14">
                  <c:v>727</c:v>
                </c:pt>
                <c:pt idx="15">
                  <c:v>206</c:v>
                </c:pt>
                <c:pt idx="16">
                  <c:v>52</c:v>
                </c:pt>
                <c:pt idx="17">
                  <c:v>13</c:v>
                </c:pt>
                <c:pt idx="18">
                  <c:v>697</c:v>
                </c:pt>
                <c:pt idx="19">
                  <c:v>88</c:v>
                </c:pt>
                <c:pt idx="20">
                  <c:v>210</c:v>
                </c:pt>
                <c:pt idx="21">
                  <c:v>244</c:v>
                </c:pt>
                <c:pt idx="22">
                  <c:v>25</c:v>
                </c:pt>
                <c:pt idx="23">
                  <c:v>180</c:v>
                </c:pt>
                <c:pt idx="24">
                  <c:v>103</c:v>
                </c:pt>
                <c:pt idx="25">
                  <c:v>238</c:v>
                </c:pt>
                <c:pt idx="26">
                  <c:v>218</c:v>
                </c:pt>
                <c:pt idx="27">
                  <c:v>566</c:v>
                </c:pt>
                <c:pt idx="28">
                  <c:v>43</c:v>
                </c:pt>
                <c:pt idx="29">
                  <c:v>674</c:v>
                </c:pt>
                <c:pt idx="30">
                  <c:v>46</c:v>
                </c:pt>
                <c:pt idx="3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447-BA2D-F89937DE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609912"/>
        <c:axId val="444606776"/>
      </c:lineChart>
      <c:catAx>
        <c:axId val="444609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606776"/>
        <c:crosses val="autoZero"/>
        <c:auto val="1"/>
        <c:lblAlgn val="ctr"/>
        <c:lblOffset val="100"/>
        <c:noMultiLvlLbl val="0"/>
      </c:catAx>
      <c:valAx>
        <c:axId val="444606776"/>
        <c:scaling>
          <c:orientation val="minMax"/>
          <c:max val="55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09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194250878384611"/>
          <c:y val="0.90290504656817883"/>
          <c:w val="0.80325023269855156"/>
          <c:h val="8.335220639226126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</a:t>
            </a:r>
            <a:r>
              <a:rPr lang="es-ES" sz="1200" baseline="0"/>
              <a:t> Físicas del Autotransporte de Carga por Clase de Servicio 2025</a:t>
            </a:r>
            <a:endParaRPr lang="es-ES" sz="1200"/>
          </a:p>
        </c:rich>
      </c:tx>
      <c:layout>
        <c:manualLayout>
          <c:xMode val="edge"/>
          <c:yMode val="edge"/>
          <c:x val="0.136954206602768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178"/>
          <c:h val="0.67111895294024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'1.2.3'!$B$5:$B$6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2385</c:v>
                </c:pt>
                <c:pt idx="1">
                  <c:v>5566</c:v>
                </c:pt>
                <c:pt idx="2">
                  <c:v>387</c:v>
                </c:pt>
                <c:pt idx="3">
                  <c:v>220</c:v>
                </c:pt>
                <c:pt idx="4">
                  <c:v>2004</c:v>
                </c:pt>
                <c:pt idx="5">
                  <c:v>4844</c:v>
                </c:pt>
                <c:pt idx="6">
                  <c:v>54147</c:v>
                </c:pt>
                <c:pt idx="7">
                  <c:v>3283</c:v>
                </c:pt>
                <c:pt idx="8">
                  <c:v>3095</c:v>
                </c:pt>
                <c:pt idx="9">
                  <c:v>1763</c:v>
                </c:pt>
                <c:pt idx="10">
                  <c:v>17460</c:v>
                </c:pt>
                <c:pt idx="11">
                  <c:v>10387</c:v>
                </c:pt>
                <c:pt idx="12">
                  <c:v>3853</c:v>
                </c:pt>
                <c:pt idx="13">
                  <c:v>9554</c:v>
                </c:pt>
                <c:pt idx="14">
                  <c:v>15261</c:v>
                </c:pt>
                <c:pt idx="15">
                  <c:v>6531</c:v>
                </c:pt>
                <c:pt idx="16">
                  <c:v>2656</c:v>
                </c:pt>
                <c:pt idx="17">
                  <c:v>561</c:v>
                </c:pt>
                <c:pt idx="18">
                  <c:v>11450</c:v>
                </c:pt>
                <c:pt idx="19">
                  <c:v>1216</c:v>
                </c:pt>
                <c:pt idx="20">
                  <c:v>8311</c:v>
                </c:pt>
                <c:pt idx="21">
                  <c:v>4322</c:v>
                </c:pt>
                <c:pt idx="22">
                  <c:v>400</c:v>
                </c:pt>
                <c:pt idx="23">
                  <c:v>4261</c:v>
                </c:pt>
                <c:pt idx="24">
                  <c:v>5367</c:v>
                </c:pt>
                <c:pt idx="25">
                  <c:v>4163</c:v>
                </c:pt>
                <c:pt idx="26">
                  <c:v>1142</c:v>
                </c:pt>
                <c:pt idx="27">
                  <c:v>8389</c:v>
                </c:pt>
                <c:pt idx="28">
                  <c:v>1494</c:v>
                </c:pt>
                <c:pt idx="29">
                  <c:v>6688</c:v>
                </c:pt>
                <c:pt idx="30">
                  <c:v>889</c:v>
                </c:pt>
                <c:pt idx="31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D-4E2D-99E9-CB8C38421BA0}"/>
            </c:ext>
          </c:extLst>
        </c:ser>
        <c:ser>
          <c:idx val="1"/>
          <c:order val="1"/>
          <c:tx>
            <c:strRef>
              <c:f>'1.2.3'!$C$5:$C$6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114</c:v>
                </c:pt>
                <c:pt idx="1">
                  <c:v>133</c:v>
                </c:pt>
                <c:pt idx="2">
                  <c:v>29</c:v>
                </c:pt>
                <c:pt idx="3">
                  <c:v>19</c:v>
                </c:pt>
                <c:pt idx="4">
                  <c:v>92</c:v>
                </c:pt>
                <c:pt idx="5">
                  <c:v>602</c:v>
                </c:pt>
                <c:pt idx="6">
                  <c:v>2618</c:v>
                </c:pt>
                <c:pt idx="7">
                  <c:v>175</c:v>
                </c:pt>
                <c:pt idx="8">
                  <c:v>295</c:v>
                </c:pt>
                <c:pt idx="9">
                  <c:v>73</c:v>
                </c:pt>
                <c:pt idx="10">
                  <c:v>793</c:v>
                </c:pt>
                <c:pt idx="11">
                  <c:v>711</c:v>
                </c:pt>
                <c:pt idx="12">
                  <c:v>177</c:v>
                </c:pt>
                <c:pt idx="13">
                  <c:v>576</c:v>
                </c:pt>
                <c:pt idx="14">
                  <c:v>727</c:v>
                </c:pt>
                <c:pt idx="15">
                  <c:v>206</c:v>
                </c:pt>
                <c:pt idx="16">
                  <c:v>52</c:v>
                </c:pt>
                <c:pt idx="17">
                  <c:v>13</c:v>
                </c:pt>
                <c:pt idx="18">
                  <c:v>697</c:v>
                </c:pt>
                <c:pt idx="19">
                  <c:v>88</c:v>
                </c:pt>
                <c:pt idx="20">
                  <c:v>210</c:v>
                </c:pt>
                <c:pt idx="21">
                  <c:v>244</c:v>
                </c:pt>
                <c:pt idx="22">
                  <c:v>25</c:v>
                </c:pt>
                <c:pt idx="23">
                  <c:v>180</c:v>
                </c:pt>
                <c:pt idx="24">
                  <c:v>103</c:v>
                </c:pt>
                <c:pt idx="25">
                  <c:v>238</c:v>
                </c:pt>
                <c:pt idx="26">
                  <c:v>218</c:v>
                </c:pt>
                <c:pt idx="27">
                  <c:v>566</c:v>
                </c:pt>
                <c:pt idx="28">
                  <c:v>43</c:v>
                </c:pt>
                <c:pt idx="29">
                  <c:v>674</c:v>
                </c:pt>
                <c:pt idx="30">
                  <c:v>46</c:v>
                </c:pt>
                <c:pt idx="3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D-4E2D-99E9-CB8C3842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609520"/>
        <c:axId val="444607560"/>
      </c:barChart>
      <c:catAx>
        <c:axId val="44460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607560"/>
        <c:crosses val="autoZero"/>
        <c:auto val="1"/>
        <c:lblAlgn val="ctr"/>
        <c:lblOffset val="100"/>
        <c:noMultiLvlLbl val="0"/>
      </c:catAx>
      <c:valAx>
        <c:axId val="444607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0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863701542099626E-2"/>
          <c:y val="0.91628280839894949"/>
          <c:w val="0.84817270844339365"/>
          <c:h val="8.335220639226126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del Autotransporte de Carga por Tipo de Vehiculo 2025</a:t>
            </a:r>
          </a:p>
        </c:rich>
      </c:tx>
      <c:layout>
        <c:manualLayout>
          <c:xMode val="edge"/>
          <c:yMode val="edge"/>
          <c:x val="0.15063493568835171"/>
          <c:y val="2.44188877021287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8491158530765677E-2"/>
          <c:y val="0.13425205130115833"/>
          <c:w val="0.8668768120838316"/>
          <c:h val="0.4330456957864494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diamond"/>
            <c:size val="5"/>
            <c:spPr>
              <a:solidFill>
                <a:srgbClr val="C0504D"/>
              </a:solidFill>
              <a:ln>
                <a:solidFill>
                  <a:srgbClr val="C0504D"/>
                </a:solidFill>
              </a:ln>
            </c:spPr>
          </c:marker>
          <c:dLbls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>
                    <a:defRPr sz="800" b="1" i="0"/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C6-401A-95DC-9DBABE9106DB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>
                    <a:defRPr sz="800" b="1" i="0"/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BD-4219-B7FA-47AE39815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>
                <a:spAutoFit/>
              </a:bodyPr>
              <a:lstStyle/>
              <a:p>
                <a:pPr>
                  <a:defRPr sz="800" b="1" i="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'1.1.2'!$A$7:$A$36</c:f>
              <c:strCache>
                <c:ptCount val="30"/>
                <c:pt idx="0">
                  <c:v>Caballete                                     </c:v>
                </c:pt>
                <c:pt idx="1">
                  <c:v>Caja                                       </c:v>
                </c:pt>
                <c:pt idx="2">
                  <c:v>Caja abierta                                </c:v>
                </c:pt>
                <c:pt idx="3">
                  <c:v>Caja cerrada</c:v>
                </c:pt>
                <c:pt idx="4">
                  <c:v>Caja refrigerador                       </c:v>
                </c:pt>
                <c:pt idx="5">
                  <c:v>Caja Seca</c:v>
                </c:pt>
                <c:pt idx="6">
                  <c:v>Cama B o cuello G                                 </c:v>
                </c:pt>
                <c:pt idx="7">
                  <c:v>Chasís portacontenedor</c:v>
                </c:pt>
                <c:pt idx="8">
                  <c:v>Equipo especializado                                   </c:v>
                </c:pt>
                <c:pt idx="9">
                  <c:v>Estaca o plataforma                                   </c:v>
                </c:pt>
                <c:pt idx="10">
                  <c:v>Estacas                                      </c:v>
                </c:pt>
                <c:pt idx="11">
                  <c:v>Góndola madrina                                 </c:v>
                </c:pt>
                <c:pt idx="12">
                  <c:v>Grúa industrial</c:v>
                </c:pt>
                <c:pt idx="13">
                  <c:v>Jaula                                            </c:v>
                </c:pt>
                <c:pt idx="14">
                  <c:v>Media redila                                      </c:v>
                </c:pt>
                <c:pt idx="15">
                  <c:v>Pallet o Celdillas                                </c:v>
                </c:pt>
                <c:pt idx="16">
                  <c:v>Plataforma o jaula</c:v>
                </c:pt>
                <c:pt idx="17">
                  <c:v>Plataforma con grúa                                 </c:v>
                </c:pt>
                <c:pt idx="18">
                  <c:v>Plataforma Encortinada</c:v>
                </c:pt>
                <c:pt idx="19">
                  <c:v>Plataforma                                       </c:v>
                </c:pt>
                <c:pt idx="20">
                  <c:v>Redilas o plataforma</c:v>
                </c:pt>
                <c:pt idx="21">
                  <c:v>Redilas                                          </c:v>
                </c:pt>
                <c:pt idx="22">
                  <c:v>Revolvedora                                     </c:v>
                </c:pt>
                <c:pt idx="23">
                  <c:v>Semicaja                                      </c:v>
                </c:pt>
                <c:pt idx="24">
                  <c:v>Tanque                                           </c:v>
                </c:pt>
                <c:pt idx="25">
                  <c:v>Tanque o redilas                             </c:v>
                </c:pt>
                <c:pt idx="26">
                  <c:v>Tolva                                             </c:v>
                </c:pt>
                <c:pt idx="27">
                  <c:v>Tractor                                    </c:v>
                </c:pt>
                <c:pt idx="28">
                  <c:v>Volteo                                          </c:v>
                </c:pt>
                <c:pt idx="29">
                  <c:v>Volteo desmontable                           </c:v>
                </c:pt>
              </c:strCache>
            </c:strRef>
          </c:cat>
          <c:val>
            <c:numRef>
              <c:f>'1.1.2'!$B$7:$B$36</c:f>
              <c:numCache>
                <c:formatCode>#,##0</c:formatCode>
                <c:ptCount val="30"/>
                <c:pt idx="0">
                  <c:v>597</c:v>
                </c:pt>
                <c:pt idx="1">
                  <c:v>14031</c:v>
                </c:pt>
                <c:pt idx="2">
                  <c:v>1153</c:v>
                </c:pt>
                <c:pt idx="3">
                  <c:v>198826</c:v>
                </c:pt>
                <c:pt idx="4">
                  <c:v>105652</c:v>
                </c:pt>
                <c:pt idx="5">
                  <c:v>154816</c:v>
                </c:pt>
                <c:pt idx="6">
                  <c:v>16875</c:v>
                </c:pt>
                <c:pt idx="7">
                  <c:v>52119</c:v>
                </c:pt>
                <c:pt idx="8">
                  <c:v>2085</c:v>
                </c:pt>
                <c:pt idx="9">
                  <c:v>3732</c:v>
                </c:pt>
                <c:pt idx="10">
                  <c:v>35895</c:v>
                </c:pt>
                <c:pt idx="11">
                  <c:v>14007</c:v>
                </c:pt>
                <c:pt idx="12">
                  <c:v>739</c:v>
                </c:pt>
                <c:pt idx="13">
                  <c:v>44876</c:v>
                </c:pt>
                <c:pt idx="14">
                  <c:v>57</c:v>
                </c:pt>
                <c:pt idx="15">
                  <c:v>2990</c:v>
                </c:pt>
                <c:pt idx="16">
                  <c:v>5559</c:v>
                </c:pt>
                <c:pt idx="17">
                  <c:v>3683</c:v>
                </c:pt>
                <c:pt idx="18">
                  <c:v>6744</c:v>
                </c:pt>
                <c:pt idx="19">
                  <c:v>143995</c:v>
                </c:pt>
                <c:pt idx="20">
                  <c:v>6226</c:v>
                </c:pt>
                <c:pt idx="21">
                  <c:v>29395</c:v>
                </c:pt>
                <c:pt idx="22">
                  <c:v>1572</c:v>
                </c:pt>
                <c:pt idx="23">
                  <c:v>86</c:v>
                </c:pt>
                <c:pt idx="24">
                  <c:v>83173</c:v>
                </c:pt>
                <c:pt idx="25">
                  <c:v>159</c:v>
                </c:pt>
                <c:pt idx="26">
                  <c:v>19460</c:v>
                </c:pt>
                <c:pt idx="27">
                  <c:v>508129</c:v>
                </c:pt>
                <c:pt idx="28">
                  <c:v>57319</c:v>
                </c:pt>
                <c:pt idx="29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4-4FFF-B118-1D1E42AAD6C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0298296"/>
        <c:axId val="440130608"/>
      </c:lineChart>
      <c:catAx>
        <c:axId val="370298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 anchor="ctr" anchorCtr="0"/>
          <a:lstStyle/>
          <a:p>
            <a:pPr>
              <a:defRPr lang="es-ES" sz="850" b="1"/>
            </a:pPr>
            <a:endParaRPr lang="es-MX"/>
          </a:p>
        </c:txPr>
        <c:crossAx val="440130608"/>
        <c:crosses val="autoZero"/>
        <c:auto val="1"/>
        <c:lblAlgn val="ctr"/>
        <c:lblOffset val="100"/>
        <c:noMultiLvlLbl val="0"/>
      </c:catAx>
      <c:valAx>
        <c:axId val="440130608"/>
        <c:scaling>
          <c:orientation val="minMax"/>
          <c:max val="6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008964635638027E-4"/>
              <c:y val="0.1498997325649751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700" b="1"/>
            </a:pPr>
            <a:endParaRPr lang="es-MX"/>
          </a:p>
        </c:txPr>
        <c:crossAx val="370298296"/>
        <c:crosses val="autoZero"/>
        <c:crossBetween val="between"/>
        <c:majorUnit val="50000"/>
        <c:minorUnit val="10000"/>
      </c:valAx>
    </c:plotArea>
    <c:plotVisOnly val="1"/>
    <c:dispBlanksAs val="gap"/>
    <c:showDLblsOverMax val="0"/>
  </c:chart>
  <c:spPr>
    <a:solidFill>
      <a:srgbClr val="EEECE1">
        <a:lumMod val="90000"/>
      </a:srgb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Personas Físicas del Autotransporte de Carga por Clase</a:t>
            </a:r>
            <a:r>
              <a:rPr lang="es-ES" sz="1200" baseline="0"/>
              <a:t> de Servicio 2025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0676377952755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1913823272091027E-2"/>
          <c:y val="0.26851851851851855"/>
          <c:w val="0.43333333333333329"/>
          <c:h val="0.72222222222222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749-4E9B-80FC-0797BE2A9192}"/>
              </c:ext>
            </c:extLst>
          </c:dPt>
          <c:dPt>
            <c:idx val="1"/>
            <c:bubble3D val="0"/>
            <c:explosion val="29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749-4E9B-80FC-0797BE2A9192}"/>
              </c:ext>
            </c:extLst>
          </c:dPt>
          <c:dLbls>
            <c:dLbl>
              <c:idx val="0"/>
              <c:layout>
                <c:manualLayout>
                  <c:x val="9.9803149606294129E-4"/>
                  <c:y val="-0.11620370370370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9-4E9B-80FC-0797BE2A9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'1.2.3'!$B$5:$C$5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'1.2.3'!$B$42:$C$42</c:f>
              <c:numCache>
                <c:formatCode>#,##0</c:formatCode>
                <c:ptCount val="2"/>
                <c:pt idx="0">
                  <c:v>94.955603506784684</c:v>
                </c:pt>
                <c:pt idx="1">
                  <c:v>5.0443964932153174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49-4E9B-80FC-0797BE2A91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4921391076115487"/>
          <c:y val="0.39174321959755032"/>
          <c:w val="0.28411942257217843"/>
          <c:h val="0.29058763487897382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Estructura</a:t>
            </a:r>
            <a:r>
              <a:rPr lang="es-ES" sz="1200" baseline="0"/>
              <a:t> Empresarial del Autotransporte de Carga 2025</a:t>
            </a:r>
          </a:p>
          <a:p>
            <a:pPr>
              <a:defRPr lang="es-ES" sz="1200"/>
            </a:pPr>
            <a:endParaRPr lang="es-ES" sz="1200"/>
          </a:p>
        </c:rich>
      </c:tx>
      <c:layout>
        <c:manualLayout>
          <c:xMode val="edge"/>
          <c:yMode val="edge"/>
          <c:x val="0.158607791673099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08728320724615"/>
          <c:y val="8.0808080808080843E-2"/>
          <c:w val="0.85115454685811365"/>
          <c:h val="0.71501294661399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'1.3.1 '!$C$6:$C$7</c:f>
              <c:strCache>
                <c:ptCount val="2"/>
                <c:pt idx="0">
                  <c:v>Número de 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7.8431372549019624E-3"/>
                  <c:y val="4.4893378226712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4-43ED-B422-3EDE6F8A7BC5}"/>
                </c:ext>
              </c:extLst>
            </c:dLbl>
            <c:dLbl>
              <c:idx val="1"/>
              <c:layout>
                <c:manualLayout>
                  <c:x val="-7.8431372549019121E-3"/>
                  <c:y val="8.9786756453423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4-43ED-B422-3EDE6F8A7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('1.3.1 '!$A$9,'1.3.1 '!$A$11,'1.3.1 '!$A$13,'1.3.1 '!$A$15,'1.3.1 '!$A$15,'1.3.1 '!$A$15)</c:f>
              <c:strCache>
                <c:ptCount val="6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'!$C$9,'1.3.1 '!$C$11,'1.3.1 '!$C$13,'1.3.1 '!$C$15)</c:f>
              <c:numCache>
                <c:formatCode>#,##0</c:formatCode>
                <c:ptCount val="4"/>
                <c:pt idx="0">
                  <c:v>179270</c:v>
                </c:pt>
                <c:pt idx="1">
                  <c:v>38151</c:v>
                </c:pt>
                <c:pt idx="2">
                  <c:v>5300</c:v>
                </c:pt>
                <c:pt idx="3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4-43ED-B422-3EDE6F8A7BC5}"/>
            </c:ext>
          </c:extLst>
        </c:ser>
        <c:ser>
          <c:idx val="2"/>
          <c:order val="1"/>
          <c:tx>
            <c:strRef>
              <c:f>'1.3.1 '!$E$6:$E$7</c:f>
              <c:strCache>
                <c:ptCount val="2"/>
                <c:pt idx="0">
                  <c:v>Número de 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2.6143790849673526E-3"/>
                  <c:y val="1.3468013468013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74-43ED-B422-3EDE6F8A7BC5}"/>
                </c:ext>
              </c:extLst>
            </c:dLbl>
            <c:dLbl>
              <c:idx val="1"/>
              <c:layout>
                <c:manualLayout>
                  <c:x val="0"/>
                  <c:y val="1.7957351290684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74-43ED-B422-3EDE6F8A7BC5}"/>
                </c:ext>
              </c:extLst>
            </c:dLbl>
            <c:dLbl>
              <c:idx val="2"/>
              <c:layout>
                <c:manualLayout>
                  <c:x val="0"/>
                  <c:y val="1.3468013468013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74-43ED-B422-3EDE6F8A7BC5}"/>
                </c:ext>
              </c:extLst>
            </c:dLbl>
            <c:dLbl>
              <c:idx val="3"/>
              <c:layout>
                <c:manualLayout>
                  <c:x val="-2.6143790849672242E-3"/>
                  <c:y val="8.9786756453423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74-43ED-B422-3EDE6F8A7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('1.3.1 '!$A$9,'1.3.1 '!$A$11,'1.3.1 '!$A$13,'1.3.1 '!$A$15,'1.3.1 '!$A$15,'1.3.1 '!$A$15)</c:f>
              <c:strCache>
                <c:ptCount val="6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'!$E$9,'1.3.1 '!$E$11,'1.3.1 '!$E$13,'1.3.1 '!$E$15)</c:f>
              <c:numCache>
                <c:formatCode>#,##0</c:formatCode>
                <c:ptCount val="4"/>
                <c:pt idx="0">
                  <c:v>334768</c:v>
                </c:pt>
                <c:pt idx="1">
                  <c:v>444531</c:v>
                </c:pt>
                <c:pt idx="2">
                  <c:v>269967</c:v>
                </c:pt>
                <c:pt idx="3">
                  <c:v>464957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74-43ED-B422-3EDE6F8A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610304"/>
        <c:axId val="444611480"/>
      </c:barChart>
      <c:catAx>
        <c:axId val="44461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611480"/>
        <c:crosses val="autoZero"/>
        <c:auto val="1"/>
        <c:lblAlgn val="ctr"/>
        <c:lblOffset val="100"/>
        <c:noMultiLvlLbl val="0"/>
      </c:catAx>
      <c:valAx>
        <c:axId val="4446114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10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788878876069244"/>
          <c:y val="0.91881969299292132"/>
          <c:w val="0.62700467319634301"/>
          <c:h val="8.118030700707865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las Empresas</a:t>
            </a:r>
            <a:r>
              <a:rPr lang="es-ES" sz="1200" baseline="0"/>
              <a:t> en la Estructura Empresarial del Autotransporte de Carga 2025</a:t>
            </a:r>
            <a:endParaRPr lang="es-ES" sz="1200"/>
          </a:p>
        </c:rich>
      </c:tx>
      <c:layout>
        <c:manualLayout>
          <c:xMode val="edge"/>
          <c:yMode val="edge"/>
          <c:x val="0.18576377952755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75065616797899"/>
          <c:y val="0.24074074074074123"/>
          <c:w val="0.45277777777777861"/>
          <c:h val="0.75462962962963265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B2F-4C85-94D3-2DA7EA0F984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B2F-4C85-94D3-2DA7EA0F984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AB2F-4C85-94D3-2DA7EA0F984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B2F-4C85-94D3-2DA7EA0F98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87F8F5C-D35F-49A8-A3B3-CC64D29A48C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2F-4C85-94D3-2DA7EA0F98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837FF7-7C9F-45C7-A1FA-A4536E8759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B2F-4C85-94D3-2DA7EA0F9849}"/>
                </c:ext>
              </c:extLst>
            </c:dLbl>
            <c:dLbl>
              <c:idx val="2"/>
              <c:layout>
                <c:manualLayout>
                  <c:x val="-4.0162729658792626E-2"/>
                  <c:y val="2.7245552639253426E-3"/>
                </c:manualLayout>
              </c:layout>
              <c:tx>
                <c:rich>
                  <a:bodyPr/>
                  <a:lstStyle/>
                  <a:p>
                    <a:fld id="{8E1FDE45-FFC8-4BDD-B9D7-546DDD7C3B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B2F-4C85-94D3-2DA7EA0F98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416919E-D63B-408B-91C9-65EB44CAA76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B2F-4C85-94D3-2DA7EA0F9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('1.3.1 '!$A$9,'1.3.1 '!$A$11,'1.3.1 '!$A$13,'1.3.1 '!$A$15)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'!$D$9,'1.3.1 '!$D$11,'1.3.1 '!$D$13,'1.3.1 '!$D$15)</c:f>
              <c:numCache>
                <c:formatCode>0.0</c:formatCode>
                <c:ptCount val="4"/>
                <c:pt idx="0">
                  <c:v>79.945950526001269</c:v>
                </c:pt>
                <c:pt idx="1">
                  <c:v>17.013543585192583</c:v>
                </c:pt>
                <c:pt idx="2">
                  <c:v>2.3635496055547875</c:v>
                </c:pt>
                <c:pt idx="3">
                  <c:v>0.67695628325135226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2F-4C85-94D3-2DA7EA0F98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Vehículos</a:t>
            </a:r>
            <a:r>
              <a:rPr lang="es-ES" sz="1200" baseline="0"/>
              <a:t> en la Estructura Empresarial del Autotransporte de Carga 2025</a:t>
            </a:r>
            <a:endParaRPr lang="es-ES" sz="1200"/>
          </a:p>
        </c:rich>
      </c:tx>
      <c:layout>
        <c:manualLayout>
          <c:xMode val="edge"/>
          <c:yMode val="edge"/>
          <c:x val="0.1913425361578756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7287839020121"/>
          <c:y val="0.17592592592592593"/>
          <c:w val="0.47500000000000031"/>
          <c:h val="0.79166666666666652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14F-4528-B43D-BBF345BD167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14F-4528-B43D-BBF345BD167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514F-4528-B43D-BBF345BD167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4F-4528-B43D-BBF345BD16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B31B533-6582-426D-9F72-F1A5D79FC98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14F-4528-B43D-BBF345BD16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13A7084-9EA1-4DB8-ACD7-5E5B73A0DC4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14F-4528-B43D-BBF345BD16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D5869C-F946-40ED-B7E7-E429535CDC7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14F-4528-B43D-BBF345BD16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0B5D22-4B2A-41CD-9C18-FEC4ED1C858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14F-4528-B43D-BBF345BD1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('1.3.1 '!$A$9,'1.3.1 '!$A$11,'1.3.1 '!$A$13,'1.3.1 '!$A$15)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'!$F$9,'1.3.1 '!$F$11,'1.3.1 '!$F$13,'1.3.1 '!$F$15)</c:f>
              <c:numCache>
                <c:formatCode>0.0</c:formatCode>
                <c:ptCount val="4"/>
                <c:pt idx="0">
                  <c:v>22.108236369411902</c:v>
                </c:pt>
                <c:pt idx="1">
                  <c:v>29.357036579156436</c:v>
                </c:pt>
                <c:pt idx="2">
                  <c:v>17.828747813234909</c:v>
                </c:pt>
                <c:pt idx="3">
                  <c:v>30.70597923819675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4F-4528-B43D-BBF345BD16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485542432195978"/>
          <c:y val="0.33985491396909351"/>
          <c:w val="0.25681124234470692"/>
          <c:h val="0.35732720909886739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Demanda</a:t>
            </a:r>
            <a:r>
              <a:rPr lang="es-ES" sz="1200" baseline="0"/>
              <a:t> Atendida de </a:t>
            </a:r>
            <a:r>
              <a:rPr lang="es-ES" sz="1200"/>
              <a:t>Toneladas Transportadas 2025</a:t>
            </a:r>
          </a:p>
        </c:rich>
      </c:tx>
      <c:layout>
        <c:manualLayout>
          <c:xMode val="edge"/>
          <c:yMode val="edge"/>
          <c:x val="0.1456041119860017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4863954505686789E-2"/>
          <c:y val="0.12288435799829657"/>
          <c:w val="0.53333333333333333"/>
          <c:h val="0.88888888888888884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9C5-4BF1-BBCD-939F7C10C6F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9C5-4BF1-BBCD-939F7C10C6F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29C5-4BF1-BBCD-939F7C10C6F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29C5-4BF1-BBCD-939F7C10C6F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7A3A5AC-00EF-4DA4-BB4C-DD4154875F4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9C5-4BF1-BBCD-939F7C10C6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19CE28-F831-41E9-8219-AAC392FA5E3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9C5-4BF1-BBCD-939F7C10C6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C58C63-D344-4FCD-9E06-2F5EF8A46CC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9C5-4BF1-BBCD-939F7C10C6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3C7BDFB-987B-4D94-B258-A0DED7B6D75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9C5-4BF1-BBCD-939F7C10C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'1.4.1  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'!$D$9:$D$12</c:f>
              <c:numCache>
                <c:formatCode>0.0</c:formatCode>
                <c:ptCount val="4"/>
                <c:pt idx="0">
                  <c:v>6.9031641476245209</c:v>
                </c:pt>
                <c:pt idx="1">
                  <c:v>13.39335368340398</c:v>
                </c:pt>
                <c:pt idx="2">
                  <c:v>0.75900820181997186</c:v>
                </c:pt>
                <c:pt idx="3">
                  <c:v>78.944473967151509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5-4BF1-BBCD-939F7C10C6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361504811898508"/>
          <c:y val="0.34819662442856897"/>
          <c:w val="0.33527384076990374"/>
          <c:h val="0.33009681736802765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1" i="0" baseline="0">
                <a:effectLst/>
              </a:rPr>
              <a:t>Tráfico de Toneladas-km 2025</a:t>
            </a:r>
            <a:endParaRPr lang="es-MX" sz="1400">
              <a:effectLst/>
            </a:endParaRPr>
          </a:p>
        </c:rich>
      </c:tx>
      <c:layout>
        <c:manualLayout>
          <c:xMode val="edge"/>
          <c:yMode val="edge"/>
          <c:x val="0.245812335958005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8398950131784E-2"/>
          <c:y val="0.18055555555555552"/>
          <c:w val="0.49166666666666664"/>
          <c:h val="0.81944444444444442"/>
        </c:manualLayout>
      </c:layout>
      <c:pieChart>
        <c:varyColors val="1"/>
        <c:ser>
          <c:idx val="0"/>
          <c:order val="0"/>
          <c:explosion val="19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CF0-477C-92DE-7CBE0A0C3B3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CF0-477C-92DE-7CBE0A0C3B3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CF0-477C-92DE-7CBE0A0C3B3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1CF0-477C-92DE-7CBE0A0C3B35}"/>
              </c:ext>
            </c:extLst>
          </c:dPt>
          <c:dLbls>
            <c:dLbl>
              <c:idx val="0"/>
              <c:layout>
                <c:manualLayout>
                  <c:x val="-8.4474846894138228E-2"/>
                  <c:y val="2.5207786526684163E-3"/>
                </c:manualLayout>
              </c:layout>
              <c:tx>
                <c:rich>
                  <a:bodyPr/>
                  <a:lstStyle/>
                  <a:p>
                    <a:fld id="{1B2C23B1-2F79-4C42-BF53-8B867C1EED1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CF0-477C-92DE-7CBE0A0C3B35}"/>
                </c:ext>
              </c:extLst>
            </c:dLbl>
            <c:dLbl>
              <c:idx val="1"/>
              <c:layout>
                <c:manualLayout>
                  <c:x val="-5.0207239720034998E-2"/>
                  <c:y val="0.10039297171186935"/>
                </c:manualLayout>
              </c:layout>
              <c:tx>
                <c:rich>
                  <a:bodyPr/>
                  <a:lstStyle/>
                  <a:p>
                    <a:fld id="{4AC34EDF-BDB8-46A4-AB91-66CC2DB5D3B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CF0-477C-92DE-7CBE0A0C3B35}"/>
                </c:ext>
              </c:extLst>
            </c:dLbl>
            <c:dLbl>
              <c:idx val="2"/>
              <c:layout>
                <c:manualLayout>
                  <c:x val="4.5831146106737166E-3"/>
                  <c:y val="-1.5017862350539516E-2"/>
                </c:manualLayout>
              </c:layout>
              <c:tx>
                <c:rich>
                  <a:bodyPr/>
                  <a:lstStyle/>
                  <a:p>
                    <a:fld id="{7944BD12-608D-4161-97D0-FF5EA6D4FCD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CF0-477C-92DE-7CBE0A0C3B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015F926-CD25-49A3-B879-756C59DFAAF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CF0-477C-92DE-7CBE0A0C3B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'1.4.1  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'!$E$9:$E$12</c:f>
              <c:numCache>
                <c:formatCode>0.0</c:formatCode>
                <c:ptCount val="4"/>
                <c:pt idx="0">
                  <c:v>2.8259061260467164</c:v>
                </c:pt>
                <c:pt idx="1">
                  <c:v>6.3917990304098717</c:v>
                </c:pt>
                <c:pt idx="2">
                  <c:v>0.61461480828558834</c:v>
                </c:pt>
                <c:pt idx="3">
                  <c:v>90.167680035257817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F0-477C-92DE-7CBE0A0C3B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Demanda Atendida Toneladas 2025</a:t>
            </a:r>
          </a:p>
        </c:rich>
      </c:tx>
      <c:layout>
        <c:manualLayout>
          <c:xMode val="edge"/>
          <c:yMode val="edge"/>
          <c:x val="0.21384706358345523"/>
          <c:y val="1.85185185185185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813471932609214"/>
          <c:y val="0.13425925925925927"/>
          <c:w val="0.80232414698162657"/>
          <c:h val="0.63494604841061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'1.4.2'!$B$4:$C$4</c:f>
              <c:strCache>
                <c:ptCount val="1"/>
                <c:pt idx="0">
                  <c:v>Autotransporte de Carga General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2"/>
              <c:layout>
                <c:manualLayout>
                  <c:x val="-1.5810276679841896E-2"/>
                  <c:y val="9.2592592592593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1-461C-A8CD-D27EFF6333FD}"/>
                </c:ext>
              </c:extLst>
            </c:dLbl>
            <c:dLbl>
              <c:idx val="3"/>
              <c:layout>
                <c:manualLayout>
                  <c:x val="0"/>
                  <c:y val="1.851851851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1-461C-A8CD-D27EFF633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'1.4.2'!$B$7:$B$10</c:f>
              <c:numCache>
                <c:formatCode>#,##0</c:formatCode>
                <c:ptCount val="4"/>
                <c:pt idx="0">
                  <c:v>31058.348853351785</c:v>
                </c:pt>
                <c:pt idx="1">
                  <c:v>71327.539248036046</c:v>
                </c:pt>
                <c:pt idx="2">
                  <c:v>4003.7314058438478</c:v>
                </c:pt>
                <c:pt idx="3">
                  <c:v>398174.47727300809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1-461C-A8CD-D27EFF6333FD}"/>
            </c:ext>
          </c:extLst>
        </c:ser>
        <c:ser>
          <c:idx val="1"/>
          <c:order val="1"/>
          <c:tx>
            <c:strRef>
              <c:f>'1.4.2'!$D$4:$E$4</c:f>
              <c:strCache>
                <c:ptCount val="1"/>
                <c:pt idx="0">
                  <c:v>Autotransporte de Carga Especializada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3175230566534914E-2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1-461C-A8CD-D27EFF6333FD}"/>
                </c:ext>
              </c:extLst>
            </c:dLbl>
            <c:dLbl>
              <c:idx val="1"/>
              <c:layout>
                <c:manualLayout>
                  <c:x val="7.9051383399208527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C4-4093-860D-C2D677B141E3}"/>
                </c:ext>
              </c:extLst>
            </c:dLbl>
            <c:dLbl>
              <c:idx val="2"/>
              <c:layout>
                <c:manualLayout>
                  <c:x val="0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61-461C-A8CD-D27EFF6333FD}"/>
                </c:ext>
              </c:extLst>
            </c:dLbl>
            <c:dLbl>
              <c:idx val="3"/>
              <c:layout>
                <c:manualLayout>
                  <c:x val="1.5810276679841896E-2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1-461C-A8CD-D27EFF633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'1.4.2'!$D$7:$D$10</c:f>
              <c:numCache>
                <c:formatCode>#,##0</c:formatCode>
                <c:ptCount val="4"/>
                <c:pt idx="0">
                  <c:v>8794.6532455067136</c:v>
                </c:pt>
                <c:pt idx="1">
                  <c:v>5994.3005693076448</c:v>
                </c:pt>
                <c:pt idx="2">
                  <c:v>378.13679449312264</c:v>
                </c:pt>
                <c:pt idx="3">
                  <c:v>57583.812610452696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61-461C-A8CD-D27EFF633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612656"/>
        <c:axId val="444611088"/>
      </c:barChart>
      <c:catAx>
        <c:axId val="44461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44611088"/>
        <c:crosses val="autoZero"/>
        <c:auto val="1"/>
        <c:lblAlgn val="ctr"/>
        <c:lblOffset val="100"/>
        <c:noMultiLvlLbl val="0"/>
      </c:catAx>
      <c:valAx>
        <c:axId val="4446110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1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844459659933823E-2"/>
          <c:y val="0.91589895013123368"/>
          <c:w val="0.8552799477140457"/>
          <c:h val="8.371719160105002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Tráfico Toneladas-km 2025</a:t>
            </a:r>
          </a:p>
        </c:rich>
      </c:tx>
      <c:layout>
        <c:manualLayout>
          <c:xMode val="edge"/>
          <c:yMode val="edge"/>
          <c:x val="0.29789985075394987"/>
          <c:y val="4.16666666666666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867490377932024"/>
          <c:y val="0.15277777777777779"/>
          <c:w val="0.80232414698162657"/>
          <c:h val="0.60253864100320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'1.4.2'!$B$4:$C$4</c:f>
              <c:strCache>
                <c:ptCount val="1"/>
                <c:pt idx="0">
                  <c:v>Autotransporte de Carga General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2.6143790849673201E-3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FD-4D7E-9683-BB683AC9556F}"/>
                </c:ext>
              </c:extLst>
            </c:dLbl>
            <c:dLbl>
              <c:idx val="2"/>
              <c:layout>
                <c:manualLayout>
                  <c:x val="-2.1080368906455892E-2"/>
                  <c:y val="9.2592592592594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D7E-9683-BB683AC9556F}"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D7E-9683-BB683AC95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'1.4.2'!$C$7:$C$10</c:f>
              <c:numCache>
                <c:formatCode>#,##0</c:formatCode>
                <c:ptCount val="4"/>
                <c:pt idx="0">
                  <c:v>5946727.0288453065</c:v>
                </c:pt>
                <c:pt idx="1">
                  <c:v>15942024.918135742</c:v>
                </c:pt>
                <c:pt idx="2">
                  <c:v>1518473.6953591891</c:v>
                </c:pt>
                <c:pt idx="3">
                  <c:v>212989736.75519171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D-4D7E-9683-BB683AC9556F}"/>
            </c:ext>
          </c:extLst>
        </c:ser>
        <c:ser>
          <c:idx val="1"/>
          <c:order val="1"/>
          <c:tx>
            <c:strRef>
              <c:f>'1.4.2'!$D$4:$E$4</c:f>
              <c:strCache>
                <c:ptCount val="1"/>
                <c:pt idx="0">
                  <c:v>Autotransporte de Carga Especializada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30909371622665E-2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D7E-9683-BB683AC9556F}"/>
                </c:ext>
              </c:extLst>
            </c:dLbl>
            <c:dLbl>
              <c:idx val="1"/>
              <c:layout>
                <c:manualLayout>
                  <c:x val="2.1018372703412072E-2"/>
                  <c:y val="1.8518518518518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D7E-9683-BB683AC9556F}"/>
                </c:ext>
              </c:extLst>
            </c:dLbl>
            <c:dLbl>
              <c:idx val="2"/>
              <c:layout>
                <c:manualLayout>
                  <c:x val="2.1018372703412072E-2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D7E-9683-BB683AC9556F}"/>
                </c:ext>
              </c:extLst>
            </c:dLbl>
            <c:dLbl>
              <c:idx val="3"/>
              <c:layout>
                <c:manualLayout>
                  <c:x val="5.3526838556944133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FD-4D7E-9683-BB683AC95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'1.4.2'!$E$7:$E$10</c:f>
              <c:numCache>
                <c:formatCode>#,##0</c:formatCode>
                <c:ptCount val="4"/>
                <c:pt idx="0">
                  <c:v>1693873.1775760243</c:v>
                </c:pt>
                <c:pt idx="1">
                  <c:v>1339929.5463155571</c:v>
                </c:pt>
                <c:pt idx="2">
                  <c:v>143303.38483913612</c:v>
                </c:pt>
                <c:pt idx="3">
                  <c:v>30802931.493737321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FD-4D7E-9683-BB683AC9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56328"/>
        <c:axId val="444862208"/>
      </c:barChart>
      <c:catAx>
        <c:axId val="444856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862208"/>
        <c:crosses val="autoZero"/>
        <c:auto val="1"/>
        <c:lblAlgn val="ctr"/>
        <c:lblOffset val="100"/>
        <c:noMultiLvlLbl val="0"/>
      </c:catAx>
      <c:valAx>
        <c:axId val="4448622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700" b="1"/>
            </a:pPr>
            <a:endParaRPr lang="es-MX"/>
          </a:p>
        </c:txPr>
        <c:crossAx val="444856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6126601821831414E-2"/>
          <c:y val="0.91589895013123368"/>
          <c:w val="0.89697576038289362"/>
          <c:h val="8.371719160105002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General </a:t>
            </a:r>
          </a:p>
          <a:p>
            <a:pPr>
              <a:defRPr lang="es-ES" sz="1200"/>
            </a:pPr>
            <a:r>
              <a:rPr lang="en-US" sz="1200"/>
              <a:t>Demanda Atendida Toneladas 2025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23774999999999999"/>
          <c:y val="4.62962962962962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243875765529302E-2"/>
          <c:y val="0.18958333333333335"/>
          <c:w val="0.45291666666666941"/>
          <c:h val="0.75486111111111165"/>
        </c:manualLayout>
      </c:layout>
      <c:pieChart>
        <c:varyColors val="1"/>
        <c:ser>
          <c:idx val="0"/>
          <c:order val="0"/>
          <c:tx>
            <c:strRef>
              <c:f>'1.4.2'!$B$5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38-47E2-BB8F-82A4BDC2F7A5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38-47E2-BB8F-82A4BDC2F7A5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CB38-47E2-BB8F-82A4BDC2F7A5}"/>
              </c:ext>
            </c:extLst>
          </c:dPt>
          <c:dPt>
            <c:idx val="3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CB38-47E2-BB8F-82A4BDC2F7A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A78E1C2-7411-4347-8026-106D8FAAE8F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38-47E2-BB8F-82A4BDC2F7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E1BF79-383A-4935-A5D7-545FB4E1D94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B38-47E2-BB8F-82A4BDC2F7A5}"/>
                </c:ext>
              </c:extLst>
            </c:dLbl>
            <c:dLbl>
              <c:idx val="2"/>
              <c:layout>
                <c:manualLayout>
                  <c:x val="-9.8330052493438326E-3"/>
                  <c:y val="-5.6945538057742821E-2"/>
                </c:manualLayout>
              </c:layout>
              <c:tx>
                <c:rich>
                  <a:bodyPr/>
                  <a:lstStyle/>
                  <a:p>
                    <a:fld id="{CD92F543-E0D1-4E7B-84B3-F99AD4A85D3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B38-47E2-BB8F-82A4BDC2F7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E9033B-DF2A-472E-85E3-C23B17716D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B38-47E2-BB8F-82A4BDC2F7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'1.4.2'!$F$7:$F$10</c:f>
              <c:numCache>
                <c:formatCode>#,##0.0</c:formatCode>
                <c:ptCount val="4"/>
                <c:pt idx="0">
                  <c:v>6.155481345490796</c:v>
                </c:pt>
                <c:pt idx="1">
                  <c:v>14.136467438566557</c:v>
                </c:pt>
                <c:pt idx="2">
                  <c:v>0.79350303190273408</c:v>
                </c:pt>
                <c:pt idx="3">
                  <c:v>78.914548184039916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38-47E2-BB8F-82A4BDC2F7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472790901137824"/>
          <c:y val="0.36465988626421986"/>
          <c:w val="0.33527209098862965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General </a:t>
            </a:r>
          </a:p>
          <a:p>
            <a:pPr>
              <a:defRPr lang="es-ES" sz="1200"/>
            </a:pPr>
            <a:r>
              <a:rPr lang="en-US" sz="1200"/>
              <a:t>Tráfico de Toneladas-km</a:t>
            </a:r>
            <a:r>
              <a:rPr lang="en-US" sz="1200" baseline="0"/>
              <a:t> 2</a:t>
            </a:r>
            <a:r>
              <a:rPr lang="en-US" sz="1200"/>
              <a:t>025</a:t>
            </a:r>
          </a:p>
        </c:rich>
      </c:tx>
      <c:layout>
        <c:manualLayout>
          <c:xMode val="edge"/>
          <c:yMode val="edge"/>
          <c:x val="0.2736545844992516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235699876358432E-2"/>
          <c:y val="0.24513888888888888"/>
          <c:w val="0.42438016528925621"/>
          <c:h val="0.71319444444444446"/>
        </c:manualLayout>
      </c:layout>
      <c:pieChart>
        <c:varyColors val="1"/>
        <c:ser>
          <c:idx val="0"/>
          <c:order val="0"/>
          <c:tx>
            <c:strRef>
              <c:f>'1.4.2'!$G$5</c:f>
              <c:strCache>
                <c:ptCount val="1"/>
              </c:strCache>
            </c:strRef>
          </c:tx>
          <c:dPt>
            <c:idx val="0"/>
            <c:bubble3D val="0"/>
            <c:explosion val="16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8C3-461A-BAB6-9F5E393D6C48}"/>
              </c:ext>
            </c:extLst>
          </c:dPt>
          <c:dPt>
            <c:idx val="1"/>
            <c:bubble3D val="0"/>
            <c:explosion val="2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8C3-461A-BAB6-9F5E393D6C48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8C3-461A-BAB6-9F5E393D6C48}"/>
              </c:ext>
            </c:extLst>
          </c:dPt>
          <c:dPt>
            <c:idx val="3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18C3-461A-BAB6-9F5E393D6C48}"/>
              </c:ext>
            </c:extLst>
          </c:dPt>
          <c:dLbls>
            <c:dLbl>
              <c:idx val="0"/>
              <c:layout>
                <c:manualLayout>
                  <c:x val="-8.5109216719810879E-2"/>
                  <c:y val="1.0863589967920676E-2"/>
                </c:manualLayout>
              </c:layout>
              <c:tx>
                <c:rich>
                  <a:bodyPr/>
                  <a:lstStyle/>
                  <a:p>
                    <a:fld id="{A9346850-7587-4F7B-AE18-6839E5C530B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8C3-461A-BAB6-9F5E393D6C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ED155C-AEE3-4075-83A1-27A80B4207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8C3-461A-BAB6-9F5E393D6C48}"/>
                </c:ext>
              </c:extLst>
            </c:dLbl>
            <c:dLbl>
              <c:idx val="2"/>
              <c:layout>
                <c:manualLayout>
                  <c:x val="2.0236871217544087E-2"/>
                  <c:y val="3.8834937299504227E-2"/>
                </c:manualLayout>
              </c:layout>
              <c:tx>
                <c:rich>
                  <a:bodyPr/>
                  <a:lstStyle/>
                  <a:p>
                    <a:fld id="{6B0EA08E-9A38-434B-B172-4940EE7FE2F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8C3-461A-BAB6-9F5E393D6C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9B10FFB-1245-4E89-8375-DAACD75626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8C3-461A-BAB6-9F5E393D6C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'1.4.2'!$G$7:$G$10</c:f>
              <c:numCache>
                <c:formatCode>#,##0.0</c:formatCode>
                <c:ptCount val="4"/>
                <c:pt idx="0">
                  <c:v>2.5155682917977256</c:v>
                </c:pt>
                <c:pt idx="1">
                  <c:v>6.7437520162916353</c:v>
                </c:pt>
                <c:pt idx="2">
                  <c:v>0.64234061214614069</c:v>
                </c:pt>
                <c:pt idx="3">
                  <c:v>90.0983390797645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C3-461A-BAB6-9F5E393D6C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972790901137766"/>
          <c:y val="0.37854877515310897"/>
          <c:w val="0.33527209098862987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del Parque Vehicular del</a:t>
            </a:r>
          </a:p>
          <a:p>
            <a:pPr>
              <a:defRPr lang="es-ES" sz="1200"/>
            </a:pPr>
            <a:r>
              <a:rPr lang="es-ES" sz="1200"/>
              <a:t> Autotransporte de  Carga por Clase de Servicio 2025</a:t>
            </a:r>
          </a:p>
        </c:rich>
      </c:tx>
      <c:layout>
        <c:manualLayout>
          <c:xMode val="edge"/>
          <c:yMode val="edge"/>
          <c:x val="0.142041557305336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5347769028871383E-2"/>
          <c:y val="0.20922317002041413"/>
          <c:w val="0.47384251968503938"/>
          <c:h val="0.78973753280839898"/>
        </c:manualLayout>
      </c:layout>
      <c:pie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D09-4B42-8394-E24FE17F1494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D09-4B42-8394-E24FE17F149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EED4590-6CBF-4631-AD69-9B8762166DE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D09-4B42-8394-E24FE17F14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7912F9-3948-498F-AA0E-EC42D8AE12A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D09-4B42-8394-E24FE17F1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('1.1.3'!$A$6,'1.1.3'!$A$8)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('1.1.3'!$D$6,'1.1.3'!$D$8)</c:f>
              <c:numCache>
                <c:formatCode>0.0</c:formatCode>
                <c:ptCount val="2"/>
                <c:pt idx="0">
                  <c:v>85.859678528195644</c:v>
                </c:pt>
                <c:pt idx="1">
                  <c:v>14.14032147180435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9-4B42-8394-E24FE17F1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875568678915796"/>
          <c:y val="0.41346420239136888"/>
          <c:w val="0.28457764654418199"/>
          <c:h val="0.32121974336541392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Especializada </a:t>
            </a:r>
          </a:p>
          <a:p>
            <a:pPr>
              <a:defRPr lang="es-ES" sz="1200"/>
            </a:pPr>
            <a:r>
              <a:rPr lang="en-US" sz="1200"/>
              <a:t>Demanda Atendida Toneladas 2025</a:t>
            </a:r>
          </a:p>
        </c:rich>
      </c:tx>
      <c:layout>
        <c:manualLayout>
          <c:xMode val="edge"/>
          <c:yMode val="edge"/>
          <c:x val="0.23219444444444576"/>
          <c:y val="4.62962962962967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021653543307083E-2"/>
          <c:y val="0.21736111111111112"/>
          <c:w val="0.45291666666666952"/>
          <c:h val="0.75486111111111165"/>
        </c:manualLayout>
      </c:layout>
      <c:pieChart>
        <c:varyColors val="1"/>
        <c:ser>
          <c:idx val="0"/>
          <c:order val="0"/>
          <c:tx>
            <c:strRef>
              <c:f>'1.4.2'!$D$5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3AF-42F5-AF93-2E032952006B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3AF-42F5-AF93-2E032952006B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43AF-42F5-AF93-2E032952006B}"/>
              </c:ext>
            </c:extLst>
          </c:dPt>
          <c:dPt>
            <c:idx val="3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43AF-42F5-AF93-2E032952006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F63BF8C-0311-46F2-94E0-C11C47E7804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3AF-42F5-AF93-2E032952006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641A47-FA90-4480-B2D2-9BC847DF479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3AF-42F5-AF93-2E032952006B}"/>
                </c:ext>
              </c:extLst>
            </c:dLbl>
            <c:dLbl>
              <c:idx val="2"/>
              <c:layout>
                <c:manualLayout>
                  <c:x val="-1.8392607174103237E-2"/>
                  <c:y val="-6.3196631671041115E-2"/>
                </c:manualLayout>
              </c:layout>
              <c:tx>
                <c:rich>
                  <a:bodyPr/>
                  <a:lstStyle/>
                  <a:p>
                    <a:fld id="{341EC702-167E-4106-8FA1-A6292C5FF6B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3AF-42F5-AF93-2E032952006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C41413-7BE6-4B5B-94A8-C03CC67575E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3AF-42F5-AF93-2E0329520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'1.4.2'!$H$7:$H$10</c:f>
              <c:numCache>
                <c:formatCode>#,##0.0</c:formatCode>
                <c:ptCount val="4"/>
                <c:pt idx="0">
                  <c:v>12.088720354358379</c:v>
                </c:pt>
                <c:pt idx="1">
                  <c:v>8.2394861149703331</c:v>
                </c:pt>
                <c:pt idx="2">
                  <c:v>0.51976920939507365</c:v>
                </c:pt>
                <c:pt idx="3">
                  <c:v>79.152024321276215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AF-42F5-AF93-2E03295200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472790901137846"/>
          <c:y val="0.36465988626421997"/>
          <c:w val="0.33527209098862987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</a:t>
            </a:r>
            <a:r>
              <a:rPr lang="en-US" sz="1200" baseline="0"/>
              <a:t> de </a:t>
            </a:r>
            <a:r>
              <a:rPr lang="en-US" sz="1200"/>
              <a:t>Carga Especializada</a:t>
            </a:r>
          </a:p>
          <a:p>
            <a:pPr>
              <a:defRPr lang="es-ES" sz="1200"/>
            </a:pPr>
            <a:r>
              <a:rPr lang="en-US" sz="1200"/>
              <a:t>Tráfico de Toneladas-km</a:t>
            </a:r>
            <a:r>
              <a:rPr lang="en-US" sz="1200" baseline="0"/>
              <a:t> </a:t>
            </a:r>
            <a:r>
              <a:rPr lang="en-US" sz="1200"/>
              <a:t>2025</a:t>
            </a:r>
          </a:p>
        </c:rich>
      </c:tx>
      <c:layout>
        <c:manualLayout>
          <c:xMode val="edge"/>
          <c:yMode val="edge"/>
          <c:x val="0.2267536495954534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30376781414713E-2"/>
          <c:y val="0.23587962962962963"/>
          <c:w val="0.42162534435261706"/>
          <c:h val="0.70856481481481481"/>
        </c:manualLayout>
      </c:layout>
      <c:pieChart>
        <c:varyColors val="1"/>
        <c:ser>
          <c:idx val="0"/>
          <c:order val="0"/>
          <c:tx>
            <c:strRef>
              <c:f>'1.4.2'!$E$5</c:f>
              <c:strCache>
                <c:ptCount val="1"/>
                <c:pt idx="0">
                  <c:v>Tráfico Toneladas-km*
 (Millones)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BD-4053-A8F2-58B91FD9F93B}"/>
              </c:ext>
            </c:extLst>
          </c:dPt>
          <c:dPt>
            <c:idx val="1"/>
            <c:bubble3D val="0"/>
            <c:explosion val="14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5BD-4053-A8F2-58B91FD9F93B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25BD-4053-A8F2-58B91FD9F93B}"/>
              </c:ext>
            </c:extLst>
          </c:dPt>
          <c:dPt>
            <c:idx val="3"/>
            <c:bubble3D val="0"/>
            <c:explosion val="18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25BD-4053-A8F2-58B91FD9F93B}"/>
              </c:ext>
            </c:extLst>
          </c:dPt>
          <c:dLbls>
            <c:dLbl>
              <c:idx val="0"/>
              <c:layout>
                <c:manualLayout>
                  <c:x val="-2.1544868874861716E-2"/>
                  <c:y val="8.7442767570720323E-2"/>
                </c:manualLayout>
              </c:layout>
              <c:tx>
                <c:rich>
                  <a:bodyPr/>
                  <a:lstStyle/>
                  <a:p>
                    <a:fld id="{BED22271-1AC8-46E9-8427-0C4443FEFDB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BD-4053-A8F2-58B91FD9F9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66986E-8E93-4DFE-A8C0-A3C4A3DD9AE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5BD-4053-A8F2-58B91FD9F9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8121F16-05D5-427E-8FEC-55F3ABEF03E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5BD-4053-A8F2-58B91FD9F9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35F7DD7-0F02-4DB6-A868-737DEDC412E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5BD-4053-A8F2-58B91FD9F9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'1.4.2'!$I$7:$I$10</c:f>
              <c:numCache>
                <c:formatCode>#,##0.0</c:formatCode>
                <c:ptCount val="4"/>
                <c:pt idx="0">
                  <c:v>4.9849067190349281</c:v>
                </c:pt>
                <c:pt idx="1">
                  <c:v>3.9432844718754385</c:v>
                </c:pt>
                <c:pt idx="2">
                  <c:v>0.42172815261607516</c:v>
                </c:pt>
                <c:pt idx="3">
                  <c:v>90.650080656473563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BD-4053-A8F2-58B91FD9F9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del Parque Vehicular del Autotransporte de Carga Especializada 2025</a:t>
            </a:r>
            <a:endParaRPr lang="es-ES" sz="1200"/>
          </a:p>
        </c:rich>
      </c:tx>
      <c:layout>
        <c:manualLayout>
          <c:xMode val="edge"/>
          <c:yMode val="edge"/>
          <c:x val="0.1327637795275590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896544181977294E-2"/>
          <c:y val="0.21759259259259425"/>
          <c:w val="0.45555555555555555"/>
          <c:h val="0.7592592592592596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06-4BC9-AEF2-AE5AE31D23F9}"/>
              </c:ext>
            </c:extLst>
          </c:dPt>
          <c:dPt>
            <c:idx val="1"/>
            <c:bubble3D val="0"/>
            <c:explosion val="9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06-4BC9-AEF2-AE5AE31D23F9}"/>
              </c:ext>
            </c:extLst>
          </c:dPt>
          <c:dPt>
            <c:idx val="2"/>
            <c:bubble3D val="0"/>
            <c:explosion val="8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0406-4BC9-AEF2-AE5AE31D23F9}"/>
              </c:ext>
            </c:extLst>
          </c:dPt>
          <c:dPt>
            <c:idx val="3"/>
            <c:bubble3D val="0"/>
            <c:explosion val="8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0406-4BC9-AEF2-AE5AE31D23F9}"/>
              </c:ext>
            </c:extLst>
          </c:dPt>
          <c:dPt>
            <c:idx val="4"/>
            <c:bubble3D val="0"/>
            <c:explosion val="8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06-4BC9-AEF2-AE5AE31D23F9}"/>
              </c:ext>
            </c:extLst>
          </c:dPt>
          <c:dPt>
            <c:idx val="5"/>
            <c:bubble3D val="0"/>
            <c:explosion val="7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0406-4BC9-AEF2-AE5AE31D23F9}"/>
              </c:ext>
            </c:extLst>
          </c:dPt>
          <c:dLbls>
            <c:dLbl>
              <c:idx val="0"/>
              <c:layout>
                <c:manualLayout>
                  <c:x val="-8.6453412073490818E-2"/>
                  <c:y val="-0.12962962962962962"/>
                </c:manualLayout>
              </c:layout>
              <c:tx>
                <c:rich>
                  <a:bodyPr/>
                  <a:lstStyle/>
                  <a:p>
                    <a:fld id="{F3160C8C-6C0C-4E60-BACE-69CD913EE75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06-4BC9-AEF2-AE5AE31D23F9}"/>
                </c:ext>
              </c:extLst>
            </c:dLbl>
            <c:dLbl>
              <c:idx val="1"/>
              <c:layout>
                <c:manualLayout>
                  <c:x val="6.2570756780402456E-2"/>
                  <c:y val="6.8672717993584181E-2"/>
                </c:manualLayout>
              </c:layout>
              <c:tx>
                <c:rich>
                  <a:bodyPr/>
                  <a:lstStyle/>
                  <a:p>
                    <a:fld id="{44A32A9A-D3FC-4A31-A72F-41143ACE99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406-4BC9-AEF2-AE5AE31D23F9}"/>
                </c:ext>
              </c:extLst>
            </c:dLbl>
            <c:dLbl>
              <c:idx val="2"/>
              <c:layout>
                <c:manualLayout>
                  <c:x val="3.0214348206474189E-3"/>
                  <c:y val="-6.2116506270049596E-2"/>
                </c:manualLayout>
              </c:layout>
              <c:tx>
                <c:rich>
                  <a:bodyPr/>
                  <a:lstStyle/>
                  <a:p>
                    <a:fld id="{3C35E4B7-8580-402F-9AB6-FE28453952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406-4BC9-AEF2-AE5AE31D23F9}"/>
                </c:ext>
              </c:extLst>
            </c:dLbl>
            <c:dLbl>
              <c:idx val="3"/>
              <c:layout>
                <c:manualLayout>
                  <c:x val="6.6407917760279961E-2"/>
                  <c:y val="0.11194553805774278"/>
                </c:manualLayout>
              </c:layout>
              <c:tx>
                <c:rich>
                  <a:bodyPr/>
                  <a:lstStyle/>
                  <a:p>
                    <a:fld id="{D9CDDD2C-446E-4E2E-B8AB-9815A87FE93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406-4BC9-AEF2-AE5AE31D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'1.1.3'!$A$10:$A$13</c:f>
              <c:strCache>
                <c:ptCount val="4"/>
                <c:pt idx="0">
                  <c:v>Materiales peligrosos</c:v>
                </c:pt>
                <c:pt idx="1">
                  <c:v>Automóviles sin rodar</c:v>
                </c:pt>
                <c:pt idx="2">
                  <c:v>Fondos y valores</c:v>
                </c:pt>
                <c:pt idx="3">
                  <c:v>Vehículos voluminosos</c:v>
                </c:pt>
              </c:strCache>
            </c:strRef>
          </c:cat>
          <c:val>
            <c:numRef>
              <c:f>'1.1.3'!$D$10:$D$13</c:f>
              <c:numCache>
                <c:formatCode>0.0</c:formatCode>
                <c:ptCount val="4"/>
                <c:pt idx="0">
                  <c:v>78.88807935885221</c:v>
                </c:pt>
                <c:pt idx="1">
                  <c:v>6.5726055035588189</c:v>
                </c:pt>
                <c:pt idx="2">
                  <c:v>2.8419174652991837</c:v>
                </c:pt>
                <c:pt idx="3">
                  <c:v>11.697397672289787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06-4BC9-AEF2-AE5AE31D23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445975503062114"/>
          <c:y val="0.39584499854184896"/>
          <c:w val="0.31109580052493441"/>
          <c:h val="0.37034703995333923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Motrices 2025</a:t>
            </a:r>
          </a:p>
        </c:rich>
      </c:tx>
      <c:layout>
        <c:manualLayout>
          <c:xMode val="edge"/>
          <c:yMode val="edge"/>
          <c:x val="0.15393744531933687"/>
          <c:y val="4.629629629629663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381649168853894"/>
          <c:y val="0.19907407407407407"/>
          <c:w val="0.47499999999999998"/>
          <c:h val="0.79166666666666663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3D5-4CF3-8DB4-CEF1CEB867BA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3D5-4CF3-8DB4-CEF1CEB867B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3D5-4CF3-8DB4-CEF1CEB867BA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3D5-4CF3-8DB4-CEF1CEB867B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3D5-4CF3-8DB4-CEF1CEB867B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22F661E-F666-417C-9707-D16F070B8B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D5-4CF3-8DB4-CEF1CEB867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B6E847-E0BC-4849-A8EC-0527342024F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D5-4CF3-8DB4-CEF1CEB867BA}"/>
                </c:ext>
              </c:extLst>
            </c:dLbl>
            <c:dLbl>
              <c:idx val="2"/>
              <c:layout>
                <c:manualLayout>
                  <c:x val="1.0457458442694663E-2"/>
                  <c:y val="1.2872557596967045E-2"/>
                </c:manualLayout>
              </c:layout>
              <c:tx>
                <c:rich>
                  <a:bodyPr/>
                  <a:lstStyle/>
                  <a:p>
                    <a:fld id="{FF267B6A-791A-44AF-A579-4C30B02C6A6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D5-4CF3-8DB4-CEF1CEB867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133AC0-AB30-4ACC-98D0-8F25672AFF3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D5-4CF3-8DB4-CEF1CEB867BA}"/>
                </c:ext>
              </c:extLst>
            </c:dLbl>
            <c:dLbl>
              <c:idx val="4"/>
              <c:layout>
                <c:manualLayout>
                  <c:x val="-6.1520122484689417E-2"/>
                  <c:y val="2.7333770778652667E-2"/>
                </c:manualLayout>
              </c:layout>
              <c:tx>
                <c:rich>
                  <a:bodyPr/>
                  <a:lstStyle/>
                  <a:p>
                    <a:fld id="{7C22AEA1-C148-4842-A28C-2DF4FFF0072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3D5-4CF3-8DB4-CEF1CEB86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'1.1.4'!$B$5:$F$5</c:f>
              <c:strCache>
                <c:ptCount val="5"/>
                <c:pt idx="0">
                  <c:v>C-2</c:v>
                </c:pt>
                <c:pt idx="1">
                  <c:v>C-3</c:v>
                </c:pt>
                <c:pt idx="2">
                  <c:v>T-2</c:v>
                </c:pt>
                <c:pt idx="3">
                  <c:v>T-3</c:v>
                </c:pt>
                <c:pt idx="4">
                  <c:v>Otros</c:v>
                </c:pt>
              </c:strCache>
            </c:strRef>
          </c:cat>
          <c:val>
            <c:numRef>
              <c:f>'1.1.4'!$B$11:$F$11</c:f>
              <c:numCache>
                <c:formatCode>#,##0.0</c:formatCode>
                <c:ptCount val="5"/>
                <c:pt idx="0">
                  <c:v>18.753809871516385</c:v>
                </c:pt>
                <c:pt idx="1">
                  <c:v>14.391449632351495</c:v>
                </c:pt>
                <c:pt idx="2">
                  <c:v>0.61888699970242034</c:v>
                </c:pt>
                <c:pt idx="3">
                  <c:v>65.992939365853857</c:v>
                </c:pt>
                <c:pt idx="4">
                  <c:v>0.24291413057584937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D5-4CF3-8DB4-CEF1CEB867B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295931758530184"/>
          <c:y val="0.23515128317293671"/>
          <c:w val="0.11148512685914261"/>
          <c:h val="0.55747484689413829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de Arrastre</a:t>
            </a:r>
            <a:r>
              <a:rPr lang="es-ES" sz="1400" baseline="0"/>
              <a:t> 2025</a:t>
            </a:r>
            <a:endParaRPr lang="es-ES" sz="1400"/>
          </a:p>
        </c:rich>
      </c:tx>
      <c:layout>
        <c:manualLayout>
          <c:xMode val="edge"/>
          <c:yMode val="edge"/>
          <c:x val="0.146429865280924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29098475366637"/>
          <c:y val="0.24074074074074073"/>
          <c:w val="0.43997317236753858"/>
          <c:h val="0.7592592592592593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explosion val="2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00-4FA8-9128-1612D28C7C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A00-4FA8-9128-1612D28C7CC7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A00-4FA8-9128-1612D28C7CC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A00-4FA8-9128-1612D28C7CC7}"/>
              </c:ext>
            </c:extLst>
          </c:dPt>
          <c:dPt>
            <c:idx val="4"/>
            <c:bubble3D val="0"/>
            <c:explosion val="37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CA00-4FA8-9128-1612D28C7CC7}"/>
              </c:ext>
            </c:extLst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A00-4FA8-9128-1612D28C7CC7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F-3672-40D7-B65A-65D35F74A3F6}"/>
              </c:ext>
            </c:extLst>
          </c:dPt>
          <c:dPt>
            <c:idx val="8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3672-40D7-B65A-65D35F74A3F6}"/>
              </c:ext>
            </c:extLst>
          </c:dPt>
          <c:dPt>
            <c:idx val="9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3672-40D7-B65A-65D35F74A3F6}"/>
              </c:ext>
            </c:extLst>
          </c:dPt>
          <c:dPt>
            <c:idx val="1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3672-40D7-B65A-65D35F74A3F6}"/>
              </c:ext>
            </c:extLst>
          </c:dPt>
          <c:dLbls>
            <c:dLbl>
              <c:idx val="0"/>
              <c:layout>
                <c:manualLayout>
                  <c:x val="0.14031401004451913"/>
                  <c:y val="3.282334499854183E-2"/>
                </c:manualLayout>
              </c:layout>
              <c:tx>
                <c:rich>
                  <a:bodyPr/>
                  <a:lstStyle/>
                  <a:p>
                    <a:fld id="{31132488-1E4D-41F7-B124-D1FAFD7A989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A00-4FA8-9128-1612D28C7C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532691-69B8-4CB8-9707-B3040771A2F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A00-4FA8-9128-1612D28C7C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9EE741-307A-49CD-9D3D-30094F933C2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00-4FA8-9128-1612D28C7CC7}"/>
                </c:ext>
              </c:extLst>
            </c:dLbl>
            <c:dLbl>
              <c:idx val="3"/>
              <c:layout>
                <c:manualLayout>
                  <c:x val="-6.9823243925495229E-2"/>
                  <c:y val="-4.0853747448235641E-3"/>
                </c:manualLayout>
              </c:layout>
              <c:tx>
                <c:rich>
                  <a:bodyPr/>
                  <a:lstStyle/>
                  <a:p>
                    <a:fld id="{C99DFCF6-84AE-45CF-A083-8DC2313AA5E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00-4FA8-9128-1612D28C7C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00-4FA8-9128-1612D28C7C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0-4FA8-9128-1612D28C7CC7}"/>
                </c:ext>
              </c:extLst>
            </c:dLbl>
            <c:dLbl>
              <c:idx val="6"/>
              <c:layout>
                <c:manualLayout>
                  <c:x val="-1.9507913623473171E-2"/>
                  <c:y val="-6.6259113444152806E-2"/>
                </c:manualLayout>
              </c:layout>
              <c:tx>
                <c:rich>
                  <a:bodyPr/>
                  <a:lstStyle/>
                  <a:p>
                    <a:fld id="{252BDBE0-B9F7-4F2A-8C0B-AEE10EF3687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672-40D7-B65A-65D35F74A3F6}"/>
                </c:ext>
              </c:extLst>
            </c:dLbl>
            <c:dLbl>
              <c:idx val="7"/>
              <c:layout>
                <c:manualLayout>
                  <c:x val="7.5730181614622111E-2"/>
                  <c:y val="-6.3817804024496938E-2"/>
                </c:manualLayout>
              </c:layout>
              <c:tx>
                <c:rich>
                  <a:bodyPr/>
                  <a:lstStyle/>
                  <a:p>
                    <a:fld id="{558F35CA-B8BF-4DBF-B440-36A5025AD7B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672-40D7-B65A-65D35F74A3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72-40D7-B65A-65D35F74A3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72-40D7-B65A-65D35F74A3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72-40D7-B65A-65D35F74A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'1.1.4'!$B$17:$L$17</c:f>
              <c:strCache>
                <c:ptCount val="11"/>
                <c:pt idx="0">
                  <c:v>S-1</c:v>
                </c:pt>
                <c:pt idx="1">
                  <c:v>S-2</c:v>
                </c:pt>
                <c:pt idx="2">
                  <c:v>S-3</c:v>
                </c:pt>
                <c:pt idx="3">
                  <c:v>S-4</c:v>
                </c:pt>
                <c:pt idx="4">
                  <c:v>S-5</c:v>
                </c:pt>
                <c:pt idx="5">
                  <c:v>S-6</c:v>
                </c:pt>
                <c:pt idx="6">
                  <c:v>R-2</c:v>
                </c:pt>
                <c:pt idx="7">
                  <c:v>R-3</c:v>
                </c:pt>
                <c:pt idx="8">
                  <c:v>R-4</c:v>
                </c:pt>
                <c:pt idx="9">
                  <c:v>R-5</c:v>
                </c:pt>
                <c:pt idx="10">
                  <c:v>R-6</c:v>
                </c:pt>
              </c:strCache>
            </c:strRef>
          </c:cat>
          <c:val>
            <c:numRef>
              <c:f>'1.1.4'!$B$23:$L$23</c:f>
              <c:numCache>
                <c:formatCode>#,##0.0</c:formatCode>
                <c:ptCount val="11"/>
                <c:pt idx="0">
                  <c:v>0.70550966279142568</c:v>
                </c:pt>
                <c:pt idx="1">
                  <c:v>81.227927845118245</c:v>
                </c:pt>
                <c:pt idx="2">
                  <c:v>17.301505469165257</c:v>
                </c:pt>
                <c:pt idx="3">
                  <c:v>0.2</c:v>
                </c:pt>
                <c:pt idx="4">
                  <c:v>1.7184808629171811E-2</c:v>
                </c:pt>
                <c:pt idx="5">
                  <c:v>2.3046293742997857E-2</c:v>
                </c:pt>
                <c:pt idx="6">
                  <c:v>0.5</c:v>
                </c:pt>
                <c:pt idx="7">
                  <c:v>0.11376609743653276</c:v>
                </c:pt>
                <c:pt idx="8">
                  <c:v>1.8783395478397098E-2</c:v>
                </c:pt>
                <c:pt idx="9">
                  <c:v>2.3978802738379274E-3</c:v>
                </c:pt>
                <c:pt idx="10">
                  <c:v>9.9911678076580294E-3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00-4FA8-9128-1612D28C7C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70075254677672327"/>
          <c:y val="0.16937700495771363"/>
          <c:w val="0.13345268461160664"/>
          <c:h val="0.77698673082531333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Motriz del Autotransporte de Carga </a:t>
            </a:r>
          </a:p>
          <a:p>
            <a:pPr>
              <a:defRPr lang="es-ES" sz="1200"/>
            </a:pPr>
            <a:r>
              <a:rPr lang="es-ES" sz="1200"/>
              <a:t>por Tipo de Combustible</a:t>
            </a:r>
            <a:r>
              <a:rPr lang="es-ES" sz="1200" baseline="0"/>
              <a:t> 2025</a:t>
            </a:r>
            <a:endParaRPr lang="es-ES" sz="1200"/>
          </a:p>
        </c:rich>
      </c:tx>
      <c:layout>
        <c:manualLayout>
          <c:xMode val="edge"/>
          <c:yMode val="edge"/>
          <c:x val="0.254653103043534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450878965102303"/>
          <c:y val="0.14162872498080598"/>
          <c:w val="0.87088505729752319"/>
          <c:h val="0.62514221436606143"/>
        </c:manualLayout>
      </c:layout>
      <c:lineChart>
        <c:grouping val="standard"/>
        <c:varyColors val="0"/>
        <c:ser>
          <c:idx val="0"/>
          <c:order val="0"/>
          <c:tx>
            <c:strRef>
              <c:f>'1.1.5'!$B$5</c:f>
              <c:strCache>
                <c:ptCount val="1"/>
                <c:pt idx="0">
                  <c:v>Diesel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'1.1.5'!$B$7:$B$38</c:f>
              <c:numCache>
                <c:formatCode>#,##0</c:formatCode>
                <c:ptCount val="32"/>
                <c:pt idx="0">
                  <c:v>25712</c:v>
                </c:pt>
                <c:pt idx="1">
                  <c:v>33424</c:v>
                </c:pt>
                <c:pt idx="2">
                  <c:v>3349</c:v>
                </c:pt>
                <c:pt idx="3">
                  <c:v>2807</c:v>
                </c:pt>
                <c:pt idx="4">
                  <c:v>9327</c:v>
                </c:pt>
                <c:pt idx="5">
                  <c:v>48698</c:v>
                </c:pt>
                <c:pt idx="6">
                  <c:v>304221</c:v>
                </c:pt>
                <c:pt idx="7">
                  <c:v>50700</c:v>
                </c:pt>
                <c:pt idx="8">
                  <c:v>22821</c:v>
                </c:pt>
                <c:pt idx="9">
                  <c:v>20279</c:v>
                </c:pt>
                <c:pt idx="10">
                  <c:v>79277</c:v>
                </c:pt>
                <c:pt idx="11">
                  <c:v>86139</c:v>
                </c:pt>
                <c:pt idx="12">
                  <c:v>11650</c:v>
                </c:pt>
                <c:pt idx="13">
                  <c:v>43744</c:v>
                </c:pt>
                <c:pt idx="14">
                  <c:v>109047</c:v>
                </c:pt>
                <c:pt idx="15">
                  <c:v>34958</c:v>
                </c:pt>
                <c:pt idx="16">
                  <c:v>9976</c:v>
                </c:pt>
                <c:pt idx="17">
                  <c:v>1967</c:v>
                </c:pt>
                <c:pt idx="18">
                  <c:v>203468</c:v>
                </c:pt>
                <c:pt idx="19">
                  <c:v>6963</c:v>
                </c:pt>
                <c:pt idx="20">
                  <c:v>33669</c:v>
                </c:pt>
                <c:pt idx="21">
                  <c:v>37758</c:v>
                </c:pt>
                <c:pt idx="22">
                  <c:v>2417</c:v>
                </c:pt>
                <c:pt idx="23">
                  <c:v>30784</c:v>
                </c:pt>
                <c:pt idx="24">
                  <c:v>30852</c:v>
                </c:pt>
                <c:pt idx="25">
                  <c:v>29028</c:v>
                </c:pt>
                <c:pt idx="26">
                  <c:v>12191</c:v>
                </c:pt>
                <c:pt idx="27">
                  <c:v>78065</c:v>
                </c:pt>
                <c:pt idx="28">
                  <c:v>4961</c:v>
                </c:pt>
                <c:pt idx="29">
                  <c:v>59687</c:v>
                </c:pt>
                <c:pt idx="30">
                  <c:v>12091</c:v>
                </c:pt>
                <c:pt idx="31">
                  <c:v>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0-405A-96E6-E21D489798DF}"/>
            </c:ext>
          </c:extLst>
        </c:ser>
        <c:ser>
          <c:idx val="1"/>
          <c:order val="1"/>
          <c:tx>
            <c:strRef>
              <c:f>'1.1.5'!$C$5</c:f>
              <c:strCache>
                <c:ptCount val="1"/>
                <c:pt idx="0">
                  <c:v>Gasolina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'1.1.5'!$C$7:$C$38</c:f>
              <c:numCache>
                <c:formatCode>#,##0</c:formatCode>
                <c:ptCount val="32"/>
                <c:pt idx="0">
                  <c:v>761</c:v>
                </c:pt>
                <c:pt idx="1">
                  <c:v>1064</c:v>
                </c:pt>
                <c:pt idx="2">
                  <c:v>77</c:v>
                </c:pt>
                <c:pt idx="3">
                  <c:v>70</c:v>
                </c:pt>
                <c:pt idx="4">
                  <c:v>139</c:v>
                </c:pt>
                <c:pt idx="5">
                  <c:v>263</c:v>
                </c:pt>
                <c:pt idx="6">
                  <c:v>25462</c:v>
                </c:pt>
                <c:pt idx="7">
                  <c:v>1428</c:v>
                </c:pt>
                <c:pt idx="8">
                  <c:v>564</c:v>
                </c:pt>
                <c:pt idx="9">
                  <c:v>150</c:v>
                </c:pt>
                <c:pt idx="10">
                  <c:v>5447</c:v>
                </c:pt>
                <c:pt idx="11">
                  <c:v>1530</c:v>
                </c:pt>
                <c:pt idx="12">
                  <c:v>239</c:v>
                </c:pt>
                <c:pt idx="13">
                  <c:v>951</c:v>
                </c:pt>
                <c:pt idx="14">
                  <c:v>2233</c:v>
                </c:pt>
                <c:pt idx="15">
                  <c:v>370</c:v>
                </c:pt>
                <c:pt idx="16">
                  <c:v>721</c:v>
                </c:pt>
                <c:pt idx="17">
                  <c:v>31</c:v>
                </c:pt>
                <c:pt idx="18">
                  <c:v>3984</c:v>
                </c:pt>
                <c:pt idx="19">
                  <c:v>102</c:v>
                </c:pt>
                <c:pt idx="20">
                  <c:v>1152</c:v>
                </c:pt>
                <c:pt idx="21">
                  <c:v>2072</c:v>
                </c:pt>
                <c:pt idx="22">
                  <c:v>119</c:v>
                </c:pt>
                <c:pt idx="23">
                  <c:v>1075</c:v>
                </c:pt>
                <c:pt idx="24">
                  <c:v>559</c:v>
                </c:pt>
                <c:pt idx="25">
                  <c:v>177</c:v>
                </c:pt>
                <c:pt idx="26">
                  <c:v>255</c:v>
                </c:pt>
                <c:pt idx="27">
                  <c:v>3194</c:v>
                </c:pt>
                <c:pt idx="28">
                  <c:v>228</c:v>
                </c:pt>
                <c:pt idx="29">
                  <c:v>856</c:v>
                </c:pt>
                <c:pt idx="30">
                  <c:v>221</c:v>
                </c:pt>
                <c:pt idx="3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0-405A-96E6-E21D489798DF}"/>
            </c:ext>
          </c:extLst>
        </c:ser>
        <c:ser>
          <c:idx val="2"/>
          <c:order val="2"/>
          <c:tx>
            <c:strRef>
              <c:f>'1.1.5'!$D$5</c:f>
              <c:strCache>
                <c:ptCount val="1"/>
                <c:pt idx="0">
                  <c:v>Gas</c:v>
                </c:pt>
              </c:strCache>
            </c:strRef>
          </c:tx>
          <c:spPr>
            <a:ln w="317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'1.1.5'!$D$7:$D$38</c:f>
              <c:numCache>
                <c:formatCode>#,##0</c:formatCode>
                <c:ptCount val="32"/>
                <c:pt idx="0">
                  <c:v>306</c:v>
                </c:pt>
                <c:pt idx="1">
                  <c:v>27</c:v>
                </c:pt>
                <c:pt idx="2">
                  <c:v>1</c:v>
                </c:pt>
                <c:pt idx="3">
                  <c:v>1</c:v>
                </c:pt>
                <c:pt idx="4">
                  <c:v>45</c:v>
                </c:pt>
                <c:pt idx="5">
                  <c:v>72</c:v>
                </c:pt>
                <c:pt idx="6">
                  <c:v>1951</c:v>
                </c:pt>
                <c:pt idx="7">
                  <c:v>186</c:v>
                </c:pt>
                <c:pt idx="8">
                  <c:v>8</c:v>
                </c:pt>
                <c:pt idx="9">
                  <c:v>96</c:v>
                </c:pt>
                <c:pt idx="10">
                  <c:v>121</c:v>
                </c:pt>
                <c:pt idx="11">
                  <c:v>150</c:v>
                </c:pt>
                <c:pt idx="12">
                  <c:v>43</c:v>
                </c:pt>
                <c:pt idx="13">
                  <c:v>165</c:v>
                </c:pt>
                <c:pt idx="14">
                  <c:v>239</c:v>
                </c:pt>
                <c:pt idx="15">
                  <c:v>67</c:v>
                </c:pt>
                <c:pt idx="16">
                  <c:v>19</c:v>
                </c:pt>
                <c:pt idx="17">
                  <c:v>2</c:v>
                </c:pt>
                <c:pt idx="18">
                  <c:v>1004</c:v>
                </c:pt>
                <c:pt idx="19">
                  <c:v>14</c:v>
                </c:pt>
                <c:pt idx="20">
                  <c:v>79</c:v>
                </c:pt>
                <c:pt idx="21">
                  <c:v>237</c:v>
                </c:pt>
                <c:pt idx="22">
                  <c:v>1</c:v>
                </c:pt>
                <c:pt idx="23">
                  <c:v>95</c:v>
                </c:pt>
                <c:pt idx="24">
                  <c:v>35</c:v>
                </c:pt>
                <c:pt idx="25">
                  <c:v>12</c:v>
                </c:pt>
                <c:pt idx="26">
                  <c:v>13</c:v>
                </c:pt>
                <c:pt idx="27">
                  <c:v>56</c:v>
                </c:pt>
                <c:pt idx="28">
                  <c:v>4</c:v>
                </c:pt>
                <c:pt idx="29">
                  <c:v>104</c:v>
                </c:pt>
                <c:pt idx="30">
                  <c:v>47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0-405A-96E6-E21D489798DF}"/>
            </c:ext>
          </c:extLst>
        </c:ser>
        <c:ser>
          <c:idx val="3"/>
          <c:order val="3"/>
          <c:tx>
            <c:strRef>
              <c:f>'1.1.5'!$E$5</c:f>
              <c:strCache>
                <c:ptCount val="1"/>
                <c:pt idx="0">
                  <c:v>Gas-Gasolina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'1.1.5'!$E$7:$E$38</c:f>
              <c:numCache>
                <c:formatCode>#,##0</c:formatCode>
                <c:ptCount val="32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212</c:v>
                </c:pt>
                <c:pt idx="7">
                  <c:v>403</c:v>
                </c:pt>
                <c:pt idx="8">
                  <c:v>8</c:v>
                </c:pt>
                <c:pt idx="9">
                  <c:v>17</c:v>
                </c:pt>
                <c:pt idx="10">
                  <c:v>43</c:v>
                </c:pt>
                <c:pt idx="11">
                  <c:v>84</c:v>
                </c:pt>
                <c:pt idx="12">
                  <c:v>2</c:v>
                </c:pt>
                <c:pt idx="13">
                  <c:v>7</c:v>
                </c:pt>
                <c:pt idx="14">
                  <c:v>33</c:v>
                </c:pt>
                <c:pt idx="15">
                  <c:v>7</c:v>
                </c:pt>
                <c:pt idx="16">
                  <c:v>13</c:v>
                </c:pt>
                <c:pt idx="17">
                  <c:v>0</c:v>
                </c:pt>
                <c:pt idx="18">
                  <c:v>4677</c:v>
                </c:pt>
                <c:pt idx="19">
                  <c:v>0</c:v>
                </c:pt>
                <c:pt idx="20">
                  <c:v>44</c:v>
                </c:pt>
                <c:pt idx="21">
                  <c:v>250</c:v>
                </c:pt>
                <c:pt idx="22">
                  <c:v>0</c:v>
                </c:pt>
                <c:pt idx="23">
                  <c:v>95</c:v>
                </c:pt>
                <c:pt idx="24">
                  <c:v>2</c:v>
                </c:pt>
                <c:pt idx="25">
                  <c:v>4</c:v>
                </c:pt>
                <c:pt idx="26">
                  <c:v>16</c:v>
                </c:pt>
                <c:pt idx="27">
                  <c:v>84</c:v>
                </c:pt>
                <c:pt idx="28">
                  <c:v>3</c:v>
                </c:pt>
                <c:pt idx="29">
                  <c:v>15</c:v>
                </c:pt>
                <c:pt idx="30">
                  <c:v>2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0-405A-96E6-E21D4897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135704"/>
        <c:axId val="440132960"/>
      </c:lineChart>
      <c:catAx>
        <c:axId val="44013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0132960"/>
        <c:crosses val="autoZero"/>
        <c:auto val="1"/>
        <c:lblAlgn val="ctr"/>
        <c:lblOffset val="100"/>
        <c:noMultiLvlLbl val="0"/>
      </c:catAx>
      <c:valAx>
        <c:axId val="440132960"/>
        <c:scaling>
          <c:orientation val="minMax"/>
          <c:max val="35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8.6010361332238905E-4"/>
              <c:y val="0.2596079061545878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0135704"/>
        <c:crosses val="autoZero"/>
        <c:crossBetween val="between"/>
        <c:majorUnit val="50000"/>
        <c:minorUnit val="10000"/>
      </c:valAx>
    </c:plotArea>
    <c:legend>
      <c:legendPos val="b"/>
      <c:layout>
        <c:manualLayout>
          <c:xMode val="edge"/>
          <c:yMode val="edge"/>
          <c:x val="0.24904542464309534"/>
          <c:y val="0.91628280839894949"/>
          <c:w val="0.53579969755899126"/>
          <c:h val="8.371703537057874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66675</xdr:rowOff>
    </xdr:from>
    <xdr:to>
      <xdr:col>11</xdr:col>
      <xdr:colOff>47625</xdr:colOff>
      <xdr:row>23</xdr:row>
      <xdr:rowOff>114300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25</xdr:row>
      <xdr:rowOff>9525</xdr:rowOff>
    </xdr:from>
    <xdr:to>
      <xdr:col>11</xdr:col>
      <xdr:colOff>19050</xdr:colOff>
      <xdr:row>40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41</xdr:row>
      <xdr:rowOff>9525</xdr:rowOff>
    </xdr:from>
    <xdr:to>
      <xdr:col>11</xdr:col>
      <xdr:colOff>0</xdr:colOff>
      <xdr:row>55</xdr:row>
      <xdr:rowOff>85725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228599</xdr:colOff>
      <xdr:row>6</xdr:row>
      <xdr:rowOff>28575</xdr:rowOff>
    </xdr:from>
    <xdr:to>
      <xdr:col>21</xdr:col>
      <xdr:colOff>333375</xdr:colOff>
      <xdr:row>21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22</xdr:row>
      <xdr:rowOff>142875</xdr:rowOff>
    </xdr:from>
    <xdr:to>
      <xdr:col>21</xdr:col>
      <xdr:colOff>371476</xdr:colOff>
      <xdr:row>38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6</xdr:row>
      <xdr:rowOff>47625</xdr:rowOff>
    </xdr:from>
    <xdr:to>
      <xdr:col>21</xdr:col>
      <xdr:colOff>123825</xdr:colOff>
      <xdr:row>21</xdr:row>
      <xdr:rowOff>104775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22</xdr:row>
      <xdr:rowOff>180975</xdr:rowOff>
    </xdr:from>
    <xdr:to>
      <xdr:col>21</xdr:col>
      <xdr:colOff>180975</xdr:colOff>
      <xdr:row>37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</xdr:row>
      <xdr:rowOff>38100</xdr:rowOff>
    </xdr:from>
    <xdr:to>
      <xdr:col>12</xdr:col>
      <xdr:colOff>257175</xdr:colOff>
      <xdr:row>22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23</xdr:row>
      <xdr:rowOff>95250</xdr:rowOff>
    </xdr:from>
    <xdr:to>
      <xdr:col>12</xdr:col>
      <xdr:colOff>257175</xdr:colOff>
      <xdr:row>37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39</xdr:row>
      <xdr:rowOff>28575</xdr:rowOff>
    </xdr:from>
    <xdr:to>
      <xdr:col>11</xdr:col>
      <xdr:colOff>38100</xdr:colOff>
      <xdr:row>53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6</xdr:row>
      <xdr:rowOff>66675</xdr:rowOff>
    </xdr:from>
    <xdr:to>
      <xdr:col>11</xdr:col>
      <xdr:colOff>619124</xdr:colOff>
      <xdr:row>21</xdr:row>
      <xdr:rowOff>171450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22</xdr:row>
      <xdr:rowOff>142875</xdr:rowOff>
    </xdr:from>
    <xdr:to>
      <xdr:col>11</xdr:col>
      <xdr:colOff>619125</xdr:colOff>
      <xdr:row>37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76200</xdr:colOff>
      <xdr:row>38</xdr:row>
      <xdr:rowOff>28575</xdr:rowOff>
    </xdr:from>
    <xdr:to>
      <xdr:col>11</xdr:col>
      <xdr:colOff>76200</xdr:colOff>
      <xdr:row>52</xdr:row>
      <xdr:rowOff>95250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5</xdr:row>
      <xdr:rowOff>85725</xdr:rowOff>
    </xdr:from>
    <xdr:to>
      <xdr:col>17</xdr:col>
      <xdr:colOff>0</xdr:colOff>
      <xdr:row>21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22</xdr:row>
      <xdr:rowOff>66675</xdr:rowOff>
    </xdr:from>
    <xdr:to>
      <xdr:col>17</xdr:col>
      <xdr:colOff>1</xdr:colOff>
      <xdr:row>37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5</xdr:row>
      <xdr:rowOff>95250</xdr:rowOff>
    </xdr:from>
    <xdr:to>
      <xdr:col>21</xdr:col>
      <xdr:colOff>371475</xdr:colOff>
      <xdr:row>21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22</xdr:row>
      <xdr:rowOff>66675</xdr:rowOff>
    </xdr:from>
    <xdr:to>
      <xdr:col>21</xdr:col>
      <xdr:colOff>428626</xdr:colOff>
      <xdr:row>37</xdr:row>
      <xdr:rowOff>104775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4</xdr:row>
      <xdr:rowOff>161925</xdr:rowOff>
    </xdr:from>
    <xdr:to>
      <xdr:col>11</xdr:col>
      <xdr:colOff>190499</xdr:colOff>
      <xdr:row>18</xdr:row>
      <xdr:rowOff>76200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19</xdr:row>
      <xdr:rowOff>95250</xdr:rowOff>
    </xdr:from>
    <xdr:to>
      <xdr:col>11</xdr:col>
      <xdr:colOff>38100</xdr:colOff>
      <xdr:row>33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722117-A2F6-4165-8878-AEF1F98D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6</xdr:row>
      <xdr:rowOff>19050</xdr:rowOff>
    </xdr:from>
    <xdr:to>
      <xdr:col>14</xdr:col>
      <xdr:colOff>342900</xdr:colOff>
      <xdr:row>21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22</xdr:row>
      <xdr:rowOff>180975</xdr:rowOff>
    </xdr:from>
    <xdr:to>
      <xdr:col>13</xdr:col>
      <xdr:colOff>247650</xdr:colOff>
      <xdr:row>37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7</xdr:row>
      <xdr:rowOff>95249</xdr:rowOff>
    </xdr:from>
    <xdr:to>
      <xdr:col>13</xdr:col>
      <xdr:colOff>371475</xdr:colOff>
      <xdr:row>22</xdr:row>
      <xdr:rowOff>85724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24</xdr:row>
      <xdr:rowOff>38100</xdr:rowOff>
    </xdr:from>
    <xdr:to>
      <xdr:col>13</xdr:col>
      <xdr:colOff>390525</xdr:colOff>
      <xdr:row>39</xdr:row>
      <xdr:rowOff>28575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904875</xdr:colOff>
      <xdr:row>40</xdr:row>
      <xdr:rowOff>123825</xdr:rowOff>
    </xdr:from>
    <xdr:to>
      <xdr:col>12</xdr:col>
      <xdr:colOff>152400</xdr:colOff>
      <xdr:row>55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238124</xdr:colOff>
      <xdr:row>5</xdr:row>
      <xdr:rowOff>9525</xdr:rowOff>
    </xdr:from>
    <xdr:to>
      <xdr:col>12</xdr:col>
      <xdr:colOff>742949</xdr:colOff>
      <xdr:row>20</xdr:row>
      <xdr:rowOff>76201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1057275</xdr:colOff>
      <xdr:row>22</xdr:row>
      <xdr:rowOff>123825</xdr:rowOff>
    </xdr:from>
    <xdr:to>
      <xdr:col>6</xdr:col>
      <xdr:colOff>190500</xdr:colOff>
      <xdr:row>37</xdr:row>
      <xdr:rowOff>9525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22</xdr:row>
      <xdr:rowOff>114300</xdr:rowOff>
    </xdr:from>
    <xdr:to>
      <xdr:col>12</xdr:col>
      <xdr:colOff>285750</xdr:colOff>
      <xdr:row>36</xdr:row>
      <xdr:rowOff>180975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6</xdr:row>
      <xdr:rowOff>0</xdr:rowOff>
    </xdr:from>
    <xdr:to>
      <xdr:col>12</xdr:col>
      <xdr:colOff>466726</xdr:colOff>
      <xdr:row>21</xdr:row>
      <xdr:rowOff>161925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C3EF61B2-9F12-4901-9705-321CF7004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47625</xdr:rowOff>
    </xdr:from>
    <xdr:to>
      <xdr:col>9</xdr:col>
      <xdr:colOff>609600</xdr:colOff>
      <xdr:row>16</xdr:row>
      <xdr:rowOff>19050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18A672C-F93C-4DCD-855E-E869C1A56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</xdr:row>
      <xdr:rowOff>123825</xdr:rowOff>
    </xdr:from>
    <xdr:to>
      <xdr:col>9</xdr:col>
      <xdr:colOff>590550</xdr:colOff>
      <xdr:row>31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265D2A99-A312-4C8D-9ED9-62FE3B974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13</xdr:row>
      <xdr:rowOff>152400</xdr:rowOff>
    </xdr:from>
    <xdr:to>
      <xdr:col>4</xdr:col>
      <xdr:colOff>514350</xdr:colOff>
      <xdr:row>28</xdr:row>
      <xdr:rowOff>38100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27D43990-4689-47ED-BA86-17161545C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11</xdr:col>
      <xdr:colOff>85725</xdr:colOff>
      <xdr:row>28</xdr:row>
      <xdr:rowOff>76200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E4F57E61-3865-4100-98E2-6B8758EEC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885825</xdr:colOff>
      <xdr:row>29</xdr:row>
      <xdr:rowOff>28575</xdr:rowOff>
    </xdr:from>
    <xdr:to>
      <xdr:col>4</xdr:col>
      <xdr:colOff>485775</xdr:colOff>
      <xdr:row>43</xdr:row>
      <xdr:rowOff>104775</xdr:rowOff>
    </xdr:to>
    <xdr:graphicFrame macro="">
      <xdr:nvGraphicFramePr>
        <xdr:cNvPr id="4" name="8 Gráfico">
          <a:extLst>
            <a:ext uri="{FF2B5EF4-FFF2-40B4-BE49-F238E27FC236}">
              <a16:creationId xmlns:a16="http://schemas.microsoft.com/office/drawing/2014/main" id="{338645A9-B50D-4F7A-B24F-F1537B1F8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1009650</xdr:colOff>
      <xdr:row>29</xdr:row>
      <xdr:rowOff>28575</xdr:rowOff>
    </xdr:from>
    <xdr:to>
      <xdr:col>10</xdr:col>
      <xdr:colOff>581025</xdr:colOff>
      <xdr:row>43</xdr:row>
      <xdr:rowOff>104775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id="{0ACC0595-9BC1-45DA-8C36-4A59AB53B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885825</xdr:colOff>
      <xdr:row>44</xdr:row>
      <xdr:rowOff>85725</xdr:rowOff>
    </xdr:from>
    <xdr:to>
      <xdr:col>4</xdr:col>
      <xdr:colOff>485775</xdr:colOff>
      <xdr:row>58</xdr:row>
      <xdr:rowOff>161925</xdr:rowOff>
    </xdr:to>
    <xdr:graphicFrame macro="">
      <xdr:nvGraphicFramePr>
        <xdr:cNvPr id="6" name="10 Gráfico">
          <a:extLst>
            <a:ext uri="{FF2B5EF4-FFF2-40B4-BE49-F238E27FC236}">
              <a16:creationId xmlns:a16="http://schemas.microsoft.com/office/drawing/2014/main" id="{7F09F0A0-5286-4129-8CAC-EC2C388B4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44</xdr:row>
      <xdr:rowOff>0</xdr:rowOff>
    </xdr:from>
    <xdr:to>
      <xdr:col>10</xdr:col>
      <xdr:colOff>600075</xdr:colOff>
      <xdr:row>58</xdr:row>
      <xdr:rowOff>76200</xdr:rowOff>
    </xdr:to>
    <xdr:graphicFrame macro="">
      <xdr:nvGraphicFramePr>
        <xdr:cNvPr id="7" name="11 Gráfico">
          <a:extLst>
            <a:ext uri="{FF2B5EF4-FFF2-40B4-BE49-F238E27FC236}">
              <a16:creationId xmlns:a16="http://schemas.microsoft.com/office/drawing/2014/main" id="{EB2D256E-4D47-41C7-90F0-E099FC7DD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2</xdr:row>
      <xdr:rowOff>171450</xdr:rowOff>
    </xdr:from>
    <xdr:to>
      <xdr:col>9</xdr:col>
      <xdr:colOff>685800</xdr:colOff>
      <xdr:row>17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17</xdr:row>
      <xdr:rowOff>180975</xdr:rowOff>
    </xdr:from>
    <xdr:to>
      <xdr:col>9</xdr:col>
      <xdr:colOff>685800</xdr:colOff>
      <xdr:row>32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24</xdr:row>
      <xdr:rowOff>66675</xdr:rowOff>
    </xdr:from>
    <xdr:to>
      <xdr:col>5</xdr:col>
      <xdr:colOff>247650</xdr:colOff>
      <xdr:row>38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24</xdr:row>
      <xdr:rowOff>66675</xdr:rowOff>
    </xdr:from>
    <xdr:to>
      <xdr:col>12</xdr:col>
      <xdr:colOff>733425</xdr:colOff>
      <xdr:row>38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552449</xdr:colOff>
      <xdr:row>6</xdr:row>
      <xdr:rowOff>0</xdr:rowOff>
    </xdr:from>
    <xdr:to>
      <xdr:col>16</xdr:col>
      <xdr:colOff>542925</xdr:colOff>
      <xdr:row>22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523875</xdr:colOff>
      <xdr:row>23</xdr:row>
      <xdr:rowOff>57150</xdr:rowOff>
    </xdr:from>
    <xdr:to>
      <xdr:col>16</xdr:col>
      <xdr:colOff>514351</xdr:colOff>
      <xdr:row>39</xdr:row>
      <xdr:rowOff>257175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342900</xdr:colOff>
      <xdr:row>41</xdr:row>
      <xdr:rowOff>19050</xdr:rowOff>
    </xdr:from>
    <xdr:to>
      <xdr:col>15</xdr:col>
      <xdr:colOff>342900</xdr:colOff>
      <xdr:row>55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46AFA4-1B72-4D0B-808F-4E3221FDC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38098</xdr:colOff>
      <xdr:row>6</xdr:row>
      <xdr:rowOff>9525</xdr:rowOff>
    </xdr:from>
    <xdr:to>
      <xdr:col>16</xdr:col>
      <xdr:colOff>552449</xdr:colOff>
      <xdr:row>22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24</xdr:row>
      <xdr:rowOff>47625</xdr:rowOff>
    </xdr:from>
    <xdr:to>
      <xdr:col>16</xdr:col>
      <xdr:colOff>523876</xdr:colOff>
      <xdr:row>40</xdr:row>
      <xdr:rowOff>38100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404812</xdr:colOff>
      <xdr:row>6</xdr:row>
      <xdr:rowOff>135730</xdr:rowOff>
    </xdr:from>
    <xdr:to>
      <xdr:col>17</xdr:col>
      <xdr:colOff>119062</xdr:colOff>
      <xdr:row>24</xdr:row>
      <xdr:rowOff>52388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381001</xdr:colOff>
      <xdr:row>25</xdr:row>
      <xdr:rowOff>11906</xdr:rowOff>
    </xdr:from>
    <xdr:to>
      <xdr:col>17</xdr:col>
      <xdr:colOff>95251</xdr:colOff>
      <xdr:row>42</xdr:row>
      <xdr:rowOff>142876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359832</xdr:colOff>
      <xdr:row>6</xdr:row>
      <xdr:rowOff>179917</xdr:rowOff>
    </xdr:from>
    <xdr:to>
      <xdr:col>17</xdr:col>
      <xdr:colOff>592667</xdr:colOff>
      <xdr:row>22</xdr:row>
      <xdr:rowOff>63501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23</xdr:row>
      <xdr:rowOff>19050</xdr:rowOff>
    </xdr:from>
    <xdr:to>
      <xdr:col>17</xdr:col>
      <xdr:colOff>556685</xdr:colOff>
      <xdr:row>38</xdr:row>
      <xdr:rowOff>93134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5</xdr:row>
      <xdr:rowOff>38099</xdr:rowOff>
    </xdr:from>
    <xdr:to>
      <xdr:col>21</xdr:col>
      <xdr:colOff>323849</xdr:colOff>
      <xdr:row>20</xdr:row>
      <xdr:rowOff>95249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21</xdr:row>
      <xdr:rowOff>152400</xdr:rowOff>
    </xdr:from>
    <xdr:to>
      <xdr:col>21</xdr:col>
      <xdr:colOff>381000</xdr:colOff>
      <xdr:row>36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gomezlo\Desktop\RESPALDO%202013%20MAGDA\ESTADISTICA%202012\Documents%20and%20Settings\mgomezlo\Configuraci&#243;n%20local\Archivos%20temporales%20de%20Internet\Content.Outlook\UX5UP6EX\1%20CARGA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lorviv\AppData\Local\Microsoft\Windows\INetCache\Content.Outlook\AKRAMNWB\1%20Autotransporte%20de%20Carga%202017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"/>
      <sheetName val="1.4.2.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"/>
      <sheetName val="1.1.6"/>
      <sheetName val="1.1.6.1"/>
      <sheetName val="1.1.6.2"/>
      <sheetName val="1.1.7"/>
      <sheetName val="1.1.7.1"/>
      <sheetName val="1.1.7.2"/>
      <sheetName val="1.1.8"/>
      <sheetName val="1.1.9"/>
      <sheetName val=" 1.1.10"/>
      <sheetName val=" 1.1.11"/>
      <sheetName val="1.2.1"/>
      <sheetName val="1.2.2"/>
      <sheetName val="1.2.3"/>
      <sheetName val="1.3.1 "/>
      <sheetName val="1.4.1  "/>
      <sheetName val="1.4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9" t="str">
            <v>C-2</v>
          </cell>
        </row>
      </sheetData>
      <sheetData sheetId="20">
        <row r="4">
          <cell r="B4" t="str">
            <v>Autotransporte de Carga General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40"/>
  <sheetViews>
    <sheetView tabSelected="1" zoomScaleNormal="100" workbookViewId="0">
      <selection activeCell="B64" sqref="B64"/>
    </sheetView>
  </sheetViews>
  <sheetFormatPr baseColWidth="10" defaultColWidth="11.42578125" defaultRowHeight="15" x14ac:dyDescent="0.25"/>
  <cols>
    <col min="1" max="1" width="39.85546875" style="3" customWidth="1"/>
    <col min="2" max="2" width="11.85546875" style="1" customWidth="1"/>
    <col min="3" max="3" width="12.5703125" style="2" customWidth="1"/>
    <col min="4" max="4" width="8" style="2" customWidth="1"/>
    <col min="5" max="16384" width="11.42578125" style="3"/>
  </cols>
  <sheetData>
    <row r="2" spans="1:4" ht="17.25" x14ac:dyDescent="0.3">
      <c r="A2" s="9" t="s">
        <v>150</v>
      </c>
    </row>
    <row r="4" spans="1:4" ht="17.25" x14ac:dyDescent="0.3">
      <c r="A4" s="9" t="s">
        <v>192</v>
      </c>
    </row>
    <row r="6" spans="1:4" ht="17.25" x14ac:dyDescent="0.3">
      <c r="A6" s="36" t="s">
        <v>193</v>
      </c>
      <c r="B6" s="4"/>
    </row>
    <row r="8" spans="1:4" ht="30" customHeight="1" x14ac:dyDescent="0.25">
      <c r="A8" s="55" t="s">
        <v>49</v>
      </c>
      <c r="B8" s="55" t="s">
        <v>50</v>
      </c>
      <c r="C8" s="56" t="s">
        <v>51</v>
      </c>
      <c r="D8" s="57" t="s">
        <v>1</v>
      </c>
    </row>
    <row r="9" spans="1:4" ht="9" customHeight="1" x14ac:dyDescent="0.25">
      <c r="A9" s="15"/>
      <c r="B9" s="16"/>
      <c r="C9" s="17"/>
      <c r="D9" s="17"/>
    </row>
    <row r="10" spans="1:4" x14ac:dyDescent="0.25">
      <c r="A10" s="61" t="s">
        <v>99</v>
      </c>
      <c r="B10" s="61"/>
      <c r="C10" s="62">
        <f>SUM(C11:C15)</f>
        <v>762821</v>
      </c>
      <c r="D10" s="80">
        <f>C10/C$34*100</f>
        <v>50.377058068725674</v>
      </c>
    </row>
    <row r="11" spans="1:4" x14ac:dyDescent="0.25">
      <c r="A11" s="15" t="s">
        <v>52</v>
      </c>
      <c r="B11" s="20" t="s">
        <v>16</v>
      </c>
      <c r="C11" s="17">
        <v>143058</v>
      </c>
      <c r="D11" s="49">
        <f>C11*100/$C$10</f>
        <v>18.753809871516385</v>
      </c>
    </row>
    <row r="12" spans="1:4" x14ac:dyDescent="0.25">
      <c r="A12" s="15" t="s">
        <v>149</v>
      </c>
      <c r="B12" s="20" t="s">
        <v>200</v>
      </c>
      <c r="C12" s="17">
        <v>109781</v>
      </c>
      <c r="D12" s="49">
        <f t="shared" ref="D12:D15" si="0">C12*100/$C$10</f>
        <v>14.391449632351495</v>
      </c>
    </row>
    <row r="13" spans="1:4" x14ac:dyDescent="0.25">
      <c r="A13" s="15" t="s">
        <v>53</v>
      </c>
      <c r="B13" s="20" t="s">
        <v>13</v>
      </c>
      <c r="C13" s="17">
        <v>4721</v>
      </c>
      <c r="D13" s="49">
        <f t="shared" si="0"/>
        <v>0.61888699970242034</v>
      </c>
    </row>
    <row r="14" spans="1:4" x14ac:dyDescent="0.25">
      <c r="A14" s="15" t="s">
        <v>54</v>
      </c>
      <c r="B14" s="20" t="s">
        <v>14</v>
      </c>
      <c r="C14" s="17">
        <v>503408</v>
      </c>
      <c r="D14" s="49">
        <f t="shared" si="0"/>
        <v>65.992939365853857</v>
      </c>
    </row>
    <row r="15" spans="1:4" x14ac:dyDescent="0.25">
      <c r="A15" s="15" t="s">
        <v>55</v>
      </c>
      <c r="B15" s="50" t="s">
        <v>55</v>
      </c>
      <c r="C15" s="17">
        <v>1853</v>
      </c>
      <c r="D15" s="49">
        <f t="shared" si="0"/>
        <v>0.24291413057584937</v>
      </c>
    </row>
    <row r="16" spans="1:4" ht="8.25" customHeight="1" x14ac:dyDescent="0.25">
      <c r="A16" s="15"/>
      <c r="B16" s="16"/>
      <c r="C16" s="17"/>
      <c r="D16" s="18"/>
    </row>
    <row r="17" spans="1:4" x14ac:dyDescent="0.25">
      <c r="A17" s="61" t="s">
        <v>100</v>
      </c>
      <c r="B17" s="61"/>
      <c r="C17" s="62">
        <f>C24+C30</f>
        <v>750663</v>
      </c>
      <c r="D17" s="80">
        <f>C17/C$34*100</f>
        <v>49.574138023263416</v>
      </c>
    </row>
    <row r="18" spans="1:4" x14ac:dyDescent="0.25">
      <c r="A18" s="15" t="s">
        <v>56</v>
      </c>
      <c r="B18" s="16" t="s">
        <v>4</v>
      </c>
      <c r="C18" s="17">
        <v>5296</v>
      </c>
      <c r="D18" s="28"/>
    </row>
    <row r="19" spans="1:4" x14ac:dyDescent="0.25">
      <c r="A19" s="15" t="s">
        <v>57</v>
      </c>
      <c r="B19" s="16" t="s">
        <v>3</v>
      </c>
      <c r="C19" s="17">
        <v>609748</v>
      </c>
      <c r="D19" s="28"/>
    </row>
    <row r="20" spans="1:4" x14ac:dyDescent="0.25">
      <c r="A20" s="15" t="s">
        <v>101</v>
      </c>
      <c r="B20" s="16" t="s">
        <v>2</v>
      </c>
      <c r="C20" s="17">
        <v>129876</v>
      </c>
      <c r="D20" s="28"/>
    </row>
    <row r="21" spans="1:4" x14ac:dyDescent="0.25">
      <c r="A21" s="15" t="s">
        <v>102</v>
      </c>
      <c r="B21" s="16" t="s">
        <v>5</v>
      </c>
      <c r="C21" s="17">
        <v>1093</v>
      </c>
      <c r="D21" s="28"/>
    </row>
    <row r="22" spans="1:4" x14ac:dyDescent="0.25">
      <c r="A22" s="15" t="s">
        <v>103</v>
      </c>
      <c r="B22" s="16" t="s">
        <v>6</v>
      </c>
      <c r="C22" s="17">
        <v>129</v>
      </c>
      <c r="D22" s="28"/>
    </row>
    <row r="23" spans="1:4" x14ac:dyDescent="0.25">
      <c r="A23" s="15" t="s">
        <v>104</v>
      </c>
      <c r="B23" s="16" t="s">
        <v>7</v>
      </c>
      <c r="C23" s="17">
        <v>173</v>
      </c>
      <c r="D23" s="28"/>
    </row>
    <row r="24" spans="1:4" x14ac:dyDescent="0.25">
      <c r="A24" s="19" t="s">
        <v>116</v>
      </c>
      <c r="B24" s="20" t="s">
        <v>176</v>
      </c>
      <c r="C24" s="21">
        <f>SUM(C18:C23)</f>
        <v>746315</v>
      </c>
      <c r="D24" s="49">
        <f>C24*100/C17</f>
        <v>99.420778698297369</v>
      </c>
    </row>
    <row r="25" spans="1:4" x14ac:dyDescent="0.25">
      <c r="A25" s="15" t="s">
        <v>58</v>
      </c>
      <c r="B25" s="16" t="s">
        <v>8</v>
      </c>
      <c r="C25" s="17">
        <v>3260</v>
      </c>
      <c r="D25" s="89"/>
    </row>
    <row r="26" spans="1:4" x14ac:dyDescent="0.25">
      <c r="A26" s="15" t="s">
        <v>59</v>
      </c>
      <c r="B26" s="16" t="s">
        <v>9</v>
      </c>
      <c r="C26" s="17">
        <v>854</v>
      </c>
      <c r="D26" s="89"/>
    </row>
    <row r="27" spans="1:4" x14ac:dyDescent="0.25">
      <c r="A27" s="15" t="s">
        <v>60</v>
      </c>
      <c r="B27" s="16" t="s">
        <v>10</v>
      </c>
      <c r="C27" s="17">
        <v>141</v>
      </c>
      <c r="D27" s="89"/>
    </row>
    <row r="28" spans="1:4" x14ac:dyDescent="0.25">
      <c r="A28" s="15" t="s">
        <v>61</v>
      </c>
      <c r="B28" s="16" t="s">
        <v>11</v>
      </c>
      <c r="C28" s="17">
        <v>18</v>
      </c>
      <c r="D28" s="89"/>
    </row>
    <row r="29" spans="1:4" x14ac:dyDescent="0.25">
      <c r="A29" s="15" t="s">
        <v>62</v>
      </c>
      <c r="B29" s="16" t="s">
        <v>12</v>
      </c>
      <c r="C29" s="17">
        <v>75</v>
      </c>
      <c r="D29" s="89"/>
    </row>
    <row r="30" spans="1:4" x14ac:dyDescent="0.25">
      <c r="A30" s="19" t="s">
        <v>117</v>
      </c>
      <c r="B30" s="20" t="s">
        <v>177</v>
      </c>
      <c r="C30" s="21">
        <f>SUM(C25:C29)</f>
        <v>4348</v>
      </c>
      <c r="D30" s="49">
        <f>C30*100/C17</f>
        <v>0.5792213017026282</v>
      </c>
    </row>
    <row r="31" spans="1:4" ht="10.5" customHeight="1" x14ac:dyDescent="0.25">
      <c r="A31" s="15"/>
      <c r="B31" s="16"/>
      <c r="C31" s="17"/>
      <c r="D31" s="18"/>
    </row>
    <row r="32" spans="1:4" x14ac:dyDescent="0.25">
      <c r="A32" s="61" t="s">
        <v>213</v>
      </c>
      <c r="B32" s="61" t="s">
        <v>0</v>
      </c>
      <c r="C32" s="62">
        <v>739</v>
      </c>
      <c r="D32" s="80">
        <f>C32/C$34*100</f>
        <v>4.880390801090724E-2</v>
      </c>
    </row>
    <row r="33" spans="1:4" ht="9.75" customHeight="1" x14ac:dyDescent="0.25">
      <c r="A33" s="15"/>
      <c r="B33" s="16"/>
      <c r="C33" s="17"/>
      <c r="D33" s="18"/>
    </row>
    <row r="34" spans="1:4" ht="15.75" x14ac:dyDescent="0.25">
      <c r="A34" s="58" t="s">
        <v>63</v>
      </c>
      <c r="B34" s="58"/>
      <c r="C34" s="59">
        <f>C10+C17+C32</f>
        <v>1514223</v>
      </c>
      <c r="D34" s="59">
        <f>D10+D17+D32</f>
        <v>100</v>
      </c>
    </row>
    <row r="36" spans="1:4" x14ac:dyDescent="0.25">
      <c r="C36" s="47"/>
      <c r="D36" s="47"/>
    </row>
    <row r="37" spans="1:4" x14ac:dyDescent="0.25">
      <c r="C37" s="47"/>
      <c r="D37" s="47"/>
    </row>
    <row r="38" spans="1:4" x14ac:dyDescent="0.25">
      <c r="C38" s="47"/>
      <c r="D38" s="47"/>
    </row>
    <row r="39" spans="1:4" x14ac:dyDescent="0.25">
      <c r="C39" s="47"/>
      <c r="D39" s="47"/>
    </row>
    <row r="40" spans="1:4" x14ac:dyDescent="0.25">
      <c r="C40" s="47"/>
      <c r="D40" s="47"/>
    </row>
  </sheetData>
  <phoneticPr fontId="0" type="noConversion"/>
  <pageMargins left="0.72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2:N40"/>
  <sheetViews>
    <sheetView zoomScaleNormal="100" workbookViewId="0">
      <selection activeCell="C56" sqref="C56"/>
    </sheetView>
  </sheetViews>
  <sheetFormatPr baseColWidth="10" defaultColWidth="11.42578125" defaultRowHeight="15" x14ac:dyDescent="0.25"/>
  <cols>
    <col min="1" max="1" width="21.140625" style="3" customWidth="1"/>
    <col min="2" max="2" width="6.7109375" style="2" customWidth="1"/>
    <col min="3" max="3" width="9" style="2" customWidth="1"/>
    <col min="4" max="4" width="8.42578125" style="2" bestFit="1" customWidth="1"/>
    <col min="5" max="12" width="6.140625" style="2" customWidth="1"/>
    <col min="13" max="13" width="9.42578125" style="2" customWidth="1"/>
    <col min="14" max="16384" width="11.42578125" style="3"/>
  </cols>
  <sheetData>
    <row r="2" spans="1:14" ht="17.25" x14ac:dyDescent="0.3">
      <c r="A2" s="9" t="s">
        <v>180</v>
      </c>
    </row>
    <row r="4" spans="1:14" ht="18.75" customHeight="1" x14ac:dyDescent="0.25">
      <c r="A4" s="102" t="s">
        <v>164</v>
      </c>
      <c r="B4" s="103" t="s">
        <v>156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1" t="s">
        <v>63</v>
      </c>
    </row>
    <row r="5" spans="1:14" ht="18.75" customHeight="1" x14ac:dyDescent="0.25">
      <c r="A5" s="102"/>
      <c r="B5" s="56" t="s">
        <v>4</v>
      </c>
      <c r="C5" s="56" t="s">
        <v>3</v>
      </c>
      <c r="D5" s="56" t="s">
        <v>2</v>
      </c>
      <c r="E5" s="56" t="s">
        <v>5</v>
      </c>
      <c r="F5" s="56" t="s">
        <v>6</v>
      </c>
      <c r="G5" s="56" t="s">
        <v>7</v>
      </c>
      <c r="H5" s="56" t="s">
        <v>8</v>
      </c>
      <c r="I5" s="56" t="s">
        <v>9</v>
      </c>
      <c r="J5" s="56" t="s">
        <v>10</v>
      </c>
      <c r="K5" s="56" t="s">
        <v>11</v>
      </c>
      <c r="L5" s="56" t="s">
        <v>12</v>
      </c>
      <c r="M5" s="101"/>
    </row>
    <row r="6" spans="1:14" ht="9" customHeight="1" x14ac:dyDescent="0.25">
      <c r="A6" s="1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2"/>
    </row>
    <row r="7" spans="1:14" x14ac:dyDescent="0.25">
      <c r="A7" s="63" t="s">
        <v>17</v>
      </c>
      <c r="B7" s="64">
        <v>87</v>
      </c>
      <c r="C7" s="64">
        <v>10709</v>
      </c>
      <c r="D7" s="64">
        <v>1482</v>
      </c>
      <c r="E7" s="64">
        <v>0</v>
      </c>
      <c r="F7" s="64">
        <v>0</v>
      </c>
      <c r="G7" s="64">
        <v>1</v>
      </c>
      <c r="H7" s="64">
        <v>92</v>
      </c>
      <c r="I7" s="64">
        <v>17</v>
      </c>
      <c r="J7" s="64">
        <v>0</v>
      </c>
      <c r="K7" s="64">
        <v>0</v>
      </c>
      <c r="L7" s="64">
        <v>1</v>
      </c>
      <c r="M7" s="84">
        <f t="shared" ref="M7:M38" si="0">SUM(B7:L7)</f>
        <v>12389</v>
      </c>
      <c r="N7" s="23" t="s">
        <v>118</v>
      </c>
    </row>
    <row r="8" spans="1:14" x14ac:dyDescent="0.25">
      <c r="A8" s="34" t="s">
        <v>18</v>
      </c>
      <c r="B8" s="2">
        <v>112</v>
      </c>
      <c r="C8" s="2">
        <v>15315</v>
      </c>
      <c r="D8" s="2">
        <v>711</v>
      </c>
      <c r="E8" s="2">
        <v>6</v>
      </c>
      <c r="F8" s="2">
        <v>0</v>
      </c>
      <c r="G8" s="2">
        <v>9</v>
      </c>
      <c r="H8" s="2">
        <v>68</v>
      </c>
      <c r="I8" s="2">
        <v>5</v>
      </c>
      <c r="J8" s="2">
        <v>4</v>
      </c>
      <c r="K8" s="2">
        <v>0</v>
      </c>
      <c r="L8" s="2">
        <v>0</v>
      </c>
      <c r="M8" s="6">
        <f t="shared" si="0"/>
        <v>16230</v>
      </c>
      <c r="N8" s="23" t="s">
        <v>119</v>
      </c>
    </row>
    <row r="9" spans="1:14" x14ac:dyDescent="0.25">
      <c r="A9" s="63" t="s">
        <v>19</v>
      </c>
      <c r="B9" s="64">
        <v>4</v>
      </c>
      <c r="C9" s="64">
        <v>1090</v>
      </c>
      <c r="D9" s="64">
        <v>314</v>
      </c>
      <c r="E9" s="64">
        <v>0</v>
      </c>
      <c r="F9" s="64">
        <v>0</v>
      </c>
      <c r="G9" s="64">
        <v>0</v>
      </c>
      <c r="H9" s="64">
        <v>40</v>
      </c>
      <c r="I9" s="64">
        <v>3</v>
      </c>
      <c r="J9" s="64">
        <v>1</v>
      </c>
      <c r="K9" s="64">
        <v>0</v>
      </c>
      <c r="L9" s="64">
        <v>0</v>
      </c>
      <c r="M9" s="84">
        <f t="shared" si="0"/>
        <v>1452</v>
      </c>
      <c r="N9" s="23" t="s">
        <v>120</v>
      </c>
    </row>
    <row r="10" spans="1:14" x14ac:dyDescent="0.25">
      <c r="A10" s="34" t="s">
        <v>20</v>
      </c>
      <c r="B10" s="2">
        <v>4</v>
      </c>
      <c r="C10" s="2">
        <v>713</v>
      </c>
      <c r="D10" s="2">
        <v>265</v>
      </c>
      <c r="E10" s="2">
        <v>1</v>
      </c>
      <c r="F10" s="2">
        <v>0</v>
      </c>
      <c r="G10" s="2">
        <v>0</v>
      </c>
      <c r="H10" s="2">
        <v>5</v>
      </c>
      <c r="I10" s="2">
        <v>3</v>
      </c>
      <c r="J10" s="2">
        <v>0</v>
      </c>
      <c r="K10" s="2">
        <v>0</v>
      </c>
      <c r="L10" s="2">
        <v>0</v>
      </c>
      <c r="M10" s="6">
        <f t="shared" si="0"/>
        <v>991</v>
      </c>
      <c r="N10" s="23" t="s">
        <v>214</v>
      </c>
    </row>
    <row r="11" spans="1:14" x14ac:dyDescent="0.25">
      <c r="A11" s="63" t="s">
        <v>23</v>
      </c>
      <c r="B11" s="64">
        <v>8</v>
      </c>
      <c r="C11" s="64">
        <v>2596</v>
      </c>
      <c r="D11" s="64">
        <v>1208</v>
      </c>
      <c r="E11" s="64">
        <v>3</v>
      </c>
      <c r="F11" s="64">
        <v>0</v>
      </c>
      <c r="G11" s="64">
        <v>0</v>
      </c>
      <c r="H11" s="64">
        <v>28</v>
      </c>
      <c r="I11" s="64">
        <v>14</v>
      </c>
      <c r="J11" s="64">
        <v>0</v>
      </c>
      <c r="K11" s="64">
        <v>0</v>
      </c>
      <c r="L11" s="64">
        <v>0</v>
      </c>
      <c r="M11" s="84">
        <f t="shared" si="0"/>
        <v>3857</v>
      </c>
      <c r="N11" s="23" t="s">
        <v>121</v>
      </c>
    </row>
    <row r="12" spans="1:14" x14ac:dyDescent="0.25">
      <c r="A12" s="34" t="s">
        <v>24</v>
      </c>
      <c r="B12" s="2">
        <v>56</v>
      </c>
      <c r="C12" s="2">
        <v>19751</v>
      </c>
      <c r="D12" s="2">
        <v>3954</v>
      </c>
      <c r="E12" s="2">
        <v>1</v>
      </c>
      <c r="F12" s="2">
        <v>1</v>
      </c>
      <c r="G12" s="2">
        <v>4</v>
      </c>
      <c r="H12" s="2">
        <v>8</v>
      </c>
      <c r="I12" s="2">
        <v>5</v>
      </c>
      <c r="J12" s="2">
        <v>0</v>
      </c>
      <c r="K12" s="2">
        <v>0</v>
      </c>
      <c r="L12" s="2">
        <v>0</v>
      </c>
      <c r="M12" s="6">
        <f t="shared" si="0"/>
        <v>23780</v>
      </c>
      <c r="N12" s="23" t="s">
        <v>122</v>
      </c>
    </row>
    <row r="13" spans="1:14" x14ac:dyDescent="0.25">
      <c r="A13" s="63" t="s">
        <v>211</v>
      </c>
      <c r="B13" s="64">
        <v>1257</v>
      </c>
      <c r="C13" s="64">
        <v>103155</v>
      </c>
      <c r="D13" s="64">
        <v>16198</v>
      </c>
      <c r="E13" s="64">
        <v>24</v>
      </c>
      <c r="F13" s="64">
        <v>6</v>
      </c>
      <c r="G13" s="64">
        <v>5</v>
      </c>
      <c r="H13" s="64">
        <v>259</v>
      </c>
      <c r="I13" s="64">
        <v>58</v>
      </c>
      <c r="J13" s="64">
        <v>7</v>
      </c>
      <c r="K13" s="64">
        <v>2</v>
      </c>
      <c r="L13" s="64">
        <v>0</v>
      </c>
      <c r="M13" s="84">
        <f t="shared" si="0"/>
        <v>120971</v>
      </c>
      <c r="N13" s="23" t="s">
        <v>212</v>
      </c>
    </row>
    <row r="14" spans="1:14" x14ac:dyDescent="0.25">
      <c r="A14" s="34" t="s">
        <v>21</v>
      </c>
      <c r="B14" s="2">
        <v>56</v>
      </c>
      <c r="C14" s="2">
        <v>20558</v>
      </c>
      <c r="D14" s="2">
        <v>5107</v>
      </c>
      <c r="E14" s="2">
        <v>5</v>
      </c>
      <c r="F14" s="2">
        <v>0</v>
      </c>
      <c r="G14" s="2">
        <v>2</v>
      </c>
      <c r="H14" s="2">
        <v>551</v>
      </c>
      <c r="I14" s="2">
        <v>53</v>
      </c>
      <c r="J14" s="2">
        <v>1</v>
      </c>
      <c r="K14" s="2">
        <v>0</v>
      </c>
      <c r="L14" s="2">
        <v>1</v>
      </c>
      <c r="M14" s="6">
        <f t="shared" si="0"/>
        <v>26334</v>
      </c>
      <c r="N14" s="23" t="s">
        <v>123</v>
      </c>
    </row>
    <row r="15" spans="1:14" x14ac:dyDescent="0.25">
      <c r="A15" s="63" t="s">
        <v>22</v>
      </c>
      <c r="B15" s="64">
        <v>39</v>
      </c>
      <c r="C15" s="64">
        <v>9915</v>
      </c>
      <c r="D15" s="64">
        <v>940</v>
      </c>
      <c r="E15" s="64">
        <v>0</v>
      </c>
      <c r="F15" s="64">
        <v>0</v>
      </c>
      <c r="G15" s="64">
        <v>0</v>
      </c>
      <c r="H15" s="64">
        <v>16</v>
      </c>
      <c r="I15" s="64">
        <v>1</v>
      </c>
      <c r="J15" s="64">
        <v>0</v>
      </c>
      <c r="K15" s="64">
        <v>0</v>
      </c>
      <c r="L15" s="64">
        <v>0</v>
      </c>
      <c r="M15" s="84">
        <f t="shared" si="0"/>
        <v>10911</v>
      </c>
      <c r="N15" s="23" t="s">
        <v>124</v>
      </c>
    </row>
    <row r="16" spans="1:14" x14ac:dyDescent="0.25">
      <c r="A16" s="34" t="s">
        <v>25</v>
      </c>
      <c r="B16" s="2">
        <v>36</v>
      </c>
      <c r="C16" s="2">
        <v>7095</v>
      </c>
      <c r="D16" s="2">
        <v>3082</v>
      </c>
      <c r="E16" s="2">
        <v>13</v>
      </c>
      <c r="F16" s="2">
        <v>3</v>
      </c>
      <c r="G16" s="2">
        <v>1</v>
      </c>
      <c r="H16" s="2">
        <v>7</v>
      </c>
      <c r="I16" s="2">
        <v>11</v>
      </c>
      <c r="J16" s="2">
        <v>2</v>
      </c>
      <c r="K16" s="2">
        <v>0</v>
      </c>
      <c r="L16" s="2">
        <v>0</v>
      </c>
      <c r="M16" s="6">
        <f t="shared" si="0"/>
        <v>10250</v>
      </c>
      <c r="N16" s="23" t="s">
        <v>125</v>
      </c>
    </row>
    <row r="17" spans="1:14" x14ac:dyDescent="0.25">
      <c r="A17" s="63" t="s">
        <v>48</v>
      </c>
      <c r="B17" s="64">
        <v>203</v>
      </c>
      <c r="C17" s="64">
        <v>27522</v>
      </c>
      <c r="D17" s="64">
        <v>4009</v>
      </c>
      <c r="E17" s="64">
        <v>4</v>
      </c>
      <c r="F17" s="64">
        <v>1</v>
      </c>
      <c r="G17" s="64">
        <v>0</v>
      </c>
      <c r="H17" s="64">
        <v>273</v>
      </c>
      <c r="I17" s="64">
        <v>48</v>
      </c>
      <c r="J17" s="64">
        <v>0</v>
      </c>
      <c r="K17" s="64">
        <v>0</v>
      </c>
      <c r="L17" s="64">
        <v>0</v>
      </c>
      <c r="M17" s="84">
        <f t="shared" si="0"/>
        <v>32060</v>
      </c>
      <c r="N17" s="23" t="s">
        <v>126</v>
      </c>
    </row>
    <row r="18" spans="1:14" x14ac:dyDescent="0.25">
      <c r="A18" s="34" t="s">
        <v>26</v>
      </c>
      <c r="B18" s="2">
        <v>191</v>
      </c>
      <c r="C18" s="2">
        <v>28878</v>
      </c>
      <c r="D18" s="2">
        <v>3780</v>
      </c>
      <c r="E18" s="2">
        <v>1</v>
      </c>
      <c r="F18" s="2">
        <v>0</v>
      </c>
      <c r="G18" s="2">
        <v>0</v>
      </c>
      <c r="H18" s="2">
        <v>103</v>
      </c>
      <c r="I18" s="2">
        <v>11</v>
      </c>
      <c r="J18" s="2">
        <v>0</v>
      </c>
      <c r="K18" s="2">
        <v>0</v>
      </c>
      <c r="L18" s="2">
        <v>0</v>
      </c>
      <c r="M18" s="6">
        <f t="shared" si="0"/>
        <v>32964</v>
      </c>
      <c r="N18" s="23" t="s">
        <v>127</v>
      </c>
    </row>
    <row r="19" spans="1:14" x14ac:dyDescent="0.25">
      <c r="A19" s="63" t="s">
        <v>27</v>
      </c>
      <c r="B19" s="64">
        <v>19</v>
      </c>
      <c r="C19" s="64">
        <v>1449</v>
      </c>
      <c r="D19" s="64">
        <v>1480</v>
      </c>
      <c r="E19" s="64">
        <v>1</v>
      </c>
      <c r="F19" s="64">
        <v>0</v>
      </c>
      <c r="G19" s="64">
        <v>0</v>
      </c>
      <c r="H19" s="64">
        <v>7</v>
      </c>
      <c r="I19" s="64">
        <v>2</v>
      </c>
      <c r="J19" s="64">
        <v>0</v>
      </c>
      <c r="K19" s="64">
        <v>0</v>
      </c>
      <c r="L19" s="64">
        <v>0</v>
      </c>
      <c r="M19" s="84">
        <f t="shared" si="0"/>
        <v>2958</v>
      </c>
      <c r="N19" s="23" t="s">
        <v>128</v>
      </c>
    </row>
    <row r="20" spans="1:14" x14ac:dyDescent="0.25">
      <c r="A20" s="34" t="s">
        <v>28</v>
      </c>
      <c r="B20" s="2">
        <v>47</v>
      </c>
      <c r="C20" s="2">
        <v>12109</v>
      </c>
      <c r="D20" s="2">
        <v>6188</v>
      </c>
      <c r="E20" s="2">
        <v>1</v>
      </c>
      <c r="F20" s="2">
        <v>0</v>
      </c>
      <c r="G20" s="2">
        <v>0</v>
      </c>
      <c r="H20" s="2">
        <v>3</v>
      </c>
      <c r="I20" s="2">
        <v>1</v>
      </c>
      <c r="J20" s="2">
        <v>0</v>
      </c>
      <c r="K20" s="2">
        <v>0</v>
      </c>
      <c r="L20" s="2">
        <v>0</v>
      </c>
      <c r="M20" s="6">
        <f t="shared" si="0"/>
        <v>18349</v>
      </c>
      <c r="N20" s="23" t="s">
        <v>129</v>
      </c>
    </row>
    <row r="21" spans="1:14" x14ac:dyDescent="0.25">
      <c r="A21" s="63" t="s">
        <v>29</v>
      </c>
      <c r="B21" s="64">
        <v>339</v>
      </c>
      <c r="C21" s="64">
        <v>36924</v>
      </c>
      <c r="D21" s="64">
        <v>10479</v>
      </c>
      <c r="E21" s="64">
        <v>7</v>
      </c>
      <c r="F21" s="64">
        <v>0</v>
      </c>
      <c r="G21" s="64">
        <v>0</v>
      </c>
      <c r="H21" s="64">
        <v>68</v>
      </c>
      <c r="I21" s="64">
        <v>18</v>
      </c>
      <c r="J21" s="64">
        <v>1</v>
      </c>
      <c r="K21" s="64">
        <v>0</v>
      </c>
      <c r="L21" s="64">
        <v>0</v>
      </c>
      <c r="M21" s="84">
        <f t="shared" si="0"/>
        <v>47836</v>
      </c>
      <c r="N21" s="23" t="s">
        <v>130</v>
      </c>
    </row>
    <row r="22" spans="1:14" x14ac:dyDescent="0.25">
      <c r="A22" s="34" t="s">
        <v>30</v>
      </c>
      <c r="B22" s="2">
        <v>60</v>
      </c>
      <c r="C22" s="2">
        <v>13935</v>
      </c>
      <c r="D22" s="2">
        <v>3217</v>
      </c>
      <c r="E22" s="2">
        <v>1</v>
      </c>
      <c r="F22" s="2">
        <v>2</v>
      </c>
      <c r="G22" s="2">
        <v>1</v>
      </c>
      <c r="H22" s="2">
        <v>35</v>
      </c>
      <c r="I22" s="2">
        <v>5</v>
      </c>
      <c r="J22" s="2">
        <v>0</v>
      </c>
      <c r="K22" s="2">
        <v>0</v>
      </c>
      <c r="L22" s="2">
        <v>0</v>
      </c>
      <c r="M22" s="6">
        <f t="shared" si="0"/>
        <v>17256</v>
      </c>
      <c r="N22" s="23" t="s">
        <v>131</v>
      </c>
    </row>
    <row r="23" spans="1:14" x14ac:dyDescent="0.25">
      <c r="A23" s="63" t="s">
        <v>31</v>
      </c>
      <c r="B23" s="64">
        <v>226</v>
      </c>
      <c r="C23" s="64">
        <v>2931</v>
      </c>
      <c r="D23" s="64">
        <v>778</v>
      </c>
      <c r="E23" s="64">
        <v>0</v>
      </c>
      <c r="F23" s="64">
        <v>0</v>
      </c>
      <c r="G23" s="64">
        <v>0</v>
      </c>
      <c r="H23" s="64">
        <v>26</v>
      </c>
      <c r="I23" s="64">
        <v>5</v>
      </c>
      <c r="J23" s="64">
        <v>0</v>
      </c>
      <c r="K23" s="64">
        <v>0</v>
      </c>
      <c r="L23" s="64">
        <v>0</v>
      </c>
      <c r="M23" s="84">
        <f t="shared" si="0"/>
        <v>3966</v>
      </c>
      <c r="N23" s="23" t="s">
        <v>132</v>
      </c>
    </row>
    <row r="24" spans="1:14" x14ac:dyDescent="0.25">
      <c r="A24" s="34" t="s">
        <v>32</v>
      </c>
      <c r="B24" s="2">
        <v>2</v>
      </c>
      <c r="C24" s="2">
        <v>352</v>
      </c>
      <c r="D24" s="2">
        <v>259</v>
      </c>
      <c r="E24" s="2">
        <v>0</v>
      </c>
      <c r="F24" s="2">
        <v>0</v>
      </c>
      <c r="G24" s="2">
        <v>0</v>
      </c>
      <c r="H24" s="2">
        <v>4</v>
      </c>
      <c r="I24" s="2">
        <v>2</v>
      </c>
      <c r="J24" s="2">
        <v>0</v>
      </c>
      <c r="K24" s="2">
        <v>0</v>
      </c>
      <c r="L24" s="2">
        <v>0</v>
      </c>
      <c r="M24" s="6">
        <f t="shared" si="0"/>
        <v>619</v>
      </c>
      <c r="N24" s="23" t="s">
        <v>133</v>
      </c>
    </row>
    <row r="25" spans="1:14" x14ac:dyDescent="0.25">
      <c r="A25" s="63" t="s">
        <v>33</v>
      </c>
      <c r="B25" s="64">
        <v>594</v>
      </c>
      <c r="C25" s="64">
        <v>89905</v>
      </c>
      <c r="D25" s="64">
        <v>14177</v>
      </c>
      <c r="E25" s="64">
        <v>20</v>
      </c>
      <c r="F25" s="64">
        <v>0</v>
      </c>
      <c r="G25" s="64">
        <v>2</v>
      </c>
      <c r="H25" s="64">
        <v>179</v>
      </c>
      <c r="I25" s="64">
        <v>25</v>
      </c>
      <c r="J25" s="64">
        <v>15</v>
      </c>
      <c r="K25" s="64">
        <v>0</v>
      </c>
      <c r="L25" s="64">
        <v>0</v>
      </c>
      <c r="M25" s="84">
        <f t="shared" si="0"/>
        <v>104917</v>
      </c>
      <c r="N25" s="23" t="s">
        <v>134</v>
      </c>
    </row>
    <row r="26" spans="1:14" x14ac:dyDescent="0.25">
      <c r="A26" s="34" t="s">
        <v>34</v>
      </c>
      <c r="B26" s="2">
        <v>1</v>
      </c>
      <c r="C26" s="2">
        <v>2106</v>
      </c>
      <c r="D26" s="2">
        <v>850</v>
      </c>
      <c r="E26" s="2">
        <v>0</v>
      </c>
      <c r="F26" s="2">
        <v>0</v>
      </c>
      <c r="G26" s="2">
        <v>1</v>
      </c>
      <c r="H26" s="2">
        <v>7</v>
      </c>
      <c r="I26" s="2">
        <v>6</v>
      </c>
      <c r="J26" s="2">
        <v>8</v>
      </c>
      <c r="K26" s="2">
        <v>0</v>
      </c>
      <c r="L26" s="2">
        <v>0</v>
      </c>
      <c r="M26" s="6">
        <f t="shared" si="0"/>
        <v>2979</v>
      </c>
      <c r="N26" s="23" t="s">
        <v>135</v>
      </c>
    </row>
    <row r="27" spans="1:14" x14ac:dyDescent="0.25">
      <c r="A27" s="63" t="s">
        <v>35</v>
      </c>
      <c r="B27" s="64">
        <v>60</v>
      </c>
      <c r="C27" s="64">
        <v>8372</v>
      </c>
      <c r="D27" s="64">
        <v>3926</v>
      </c>
      <c r="E27" s="64">
        <v>2</v>
      </c>
      <c r="F27" s="64">
        <v>0</v>
      </c>
      <c r="G27" s="64">
        <v>2</v>
      </c>
      <c r="H27" s="64">
        <v>95</v>
      </c>
      <c r="I27" s="64">
        <v>47</v>
      </c>
      <c r="J27" s="64">
        <v>0</v>
      </c>
      <c r="K27" s="64">
        <v>0</v>
      </c>
      <c r="L27" s="64">
        <v>0</v>
      </c>
      <c r="M27" s="84">
        <f t="shared" si="0"/>
        <v>12504</v>
      </c>
      <c r="N27" s="23" t="s">
        <v>136</v>
      </c>
    </row>
    <row r="28" spans="1:14" x14ac:dyDescent="0.25">
      <c r="A28" s="34" t="s">
        <v>36</v>
      </c>
      <c r="B28" s="2">
        <v>892</v>
      </c>
      <c r="C28" s="2">
        <v>16155</v>
      </c>
      <c r="D28" s="2">
        <v>2039</v>
      </c>
      <c r="E28" s="2">
        <v>1</v>
      </c>
      <c r="F28" s="2">
        <v>0</v>
      </c>
      <c r="G28" s="2">
        <v>5</v>
      </c>
      <c r="H28" s="2">
        <v>30</v>
      </c>
      <c r="I28" s="2">
        <v>4</v>
      </c>
      <c r="J28" s="2">
        <v>0</v>
      </c>
      <c r="K28" s="2">
        <v>0</v>
      </c>
      <c r="L28" s="2">
        <v>0</v>
      </c>
      <c r="M28" s="6">
        <f t="shared" si="0"/>
        <v>19126</v>
      </c>
      <c r="N28" s="23" t="s">
        <v>137</v>
      </c>
    </row>
    <row r="29" spans="1:14" x14ac:dyDescent="0.25">
      <c r="A29" s="63" t="s">
        <v>37</v>
      </c>
      <c r="B29" s="64">
        <v>5</v>
      </c>
      <c r="C29" s="64">
        <v>639</v>
      </c>
      <c r="D29" s="64">
        <v>183</v>
      </c>
      <c r="E29" s="64">
        <v>3</v>
      </c>
      <c r="F29" s="64">
        <v>0</v>
      </c>
      <c r="G29" s="64">
        <v>0</v>
      </c>
      <c r="H29" s="64">
        <v>59</v>
      </c>
      <c r="I29" s="64">
        <v>9</v>
      </c>
      <c r="J29" s="64">
        <v>2</v>
      </c>
      <c r="K29" s="64">
        <v>0</v>
      </c>
      <c r="L29" s="64">
        <v>0</v>
      </c>
      <c r="M29" s="84">
        <f t="shared" si="0"/>
        <v>900</v>
      </c>
      <c r="N29" s="23" t="s">
        <v>138</v>
      </c>
    </row>
    <row r="30" spans="1:14" x14ac:dyDescent="0.25">
      <c r="A30" s="34" t="s">
        <v>38</v>
      </c>
      <c r="B30" s="2">
        <v>32</v>
      </c>
      <c r="C30" s="2">
        <v>11258</v>
      </c>
      <c r="D30" s="2">
        <v>3396</v>
      </c>
      <c r="E30" s="2">
        <v>2</v>
      </c>
      <c r="F30" s="2">
        <v>0</v>
      </c>
      <c r="G30" s="2">
        <v>0</v>
      </c>
      <c r="H30" s="2">
        <v>10</v>
      </c>
      <c r="I30" s="2">
        <v>4</v>
      </c>
      <c r="J30" s="2">
        <v>1</v>
      </c>
      <c r="K30" s="2">
        <v>0</v>
      </c>
      <c r="L30" s="2">
        <v>1</v>
      </c>
      <c r="M30" s="6">
        <f t="shared" si="0"/>
        <v>14704</v>
      </c>
      <c r="N30" s="23" t="s">
        <v>139</v>
      </c>
    </row>
    <row r="31" spans="1:14" x14ac:dyDescent="0.25">
      <c r="A31" s="63" t="s">
        <v>39</v>
      </c>
      <c r="B31" s="64">
        <v>50</v>
      </c>
      <c r="C31" s="64">
        <v>13573</v>
      </c>
      <c r="D31" s="64">
        <v>1999</v>
      </c>
      <c r="E31" s="64">
        <v>3</v>
      </c>
      <c r="F31" s="64">
        <v>0</v>
      </c>
      <c r="G31" s="64">
        <v>0</v>
      </c>
      <c r="H31" s="64">
        <v>29</v>
      </c>
      <c r="I31" s="64">
        <v>6</v>
      </c>
      <c r="J31" s="64">
        <v>0</v>
      </c>
      <c r="K31" s="64">
        <v>0</v>
      </c>
      <c r="L31" s="64">
        <v>0</v>
      </c>
      <c r="M31" s="84">
        <f t="shared" si="0"/>
        <v>15660</v>
      </c>
      <c r="N31" s="23" t="s">
        <v>140</v>
      </c>
    </row>
    <row r="32" spans="1:14" x14ac:dyDescent="0.25">
      <c r="A32" s="34" t="s">
        <v>40</v>
      </c>
      <c r="B32" s="2">
        <v>23</v>
      </c>
      <c r="C32" s="2">
        <v>11952</v>
      </c>
      <c r="D32" s="2">
        <v>1799</v>
      </c>
      <c r="E32" s="2">
        <v>4</v>
      </c>
      <c r="F32" s="2">
        <v>0</v>
      </c>
      <c r="G32" s="2">
        <v>0</v>
      </c>
      <c r="H32" s="2">
        <v>13</v>
      </c>
      <c r="I32" s="2">
        <v>9</v>
      </c>
      <c r="J32" s="2">
        <v>0</v>
      </c>
      <c r="K32" s="2">
        <v>0</v>
      </c>
      <c r="L32" s="2">
        <v>0</v>
      </c>
      <c r="M32" s="6">
        <f t="shared" si="0"/>
        <v>13800</v>
      </c>
      <c r="N32" s="23" t="s">
        <v>141</v>
      </c>
    </row>
    <row r="33" spans="1:14" x14ac:dyDescent="0.25">
      <c r="A33" s="63" t="s">
        <v>41</v>
      </c>
      <c r="B33" s="64">
        <v>14</v>
      </c>
      <c r="C33" s="64">
        <v>2346</v>
      </c>
      <c r="D33" s="64">
        <v>1052</v>
      </c>
      <c r="E33" s="64">
        <v>7</v>
      </c>
      <c r="F33" s="64">
        <v>0</v>
      </c>
      <c r="G33" s="64">
        <v>0</v>
      </c>
      <c r="H33" s="64">
        <v>77</v>
      </c>
      <c r="I33" s="64">
        <v>50</v>
      </c>
      <c r="J33" s="64">
        <v>1</v>
      </c>
      <c r="K33" s="64">
        <v>0</v>
      </c>
      <c r="L33" s="64">
        <v>0</v>
      </c>
      <c r="M33" s="84">
        <f t="shared" si="0"/>
        <v>3547</v>
      </c>
      <c r="N33" s="23" t="s">
        <v>142</v>
      </c>
    </row>
    <row r="34" spans="1:14" x14ac:dyDescent="0.25">
      <c r="A34" s="34" t="s">
        <v>42</v>
      </c>
      <c r="B34" s="2">
        <v>40</v>
      </c>
      <c r="C34" s="2">
        <v>27946</v>
      </c>
      <c r="D34" s="2">
        <v>4652</v>
      </c>
      <c r="E34" s="2">
        <v>19</v>
      </c>
      <c r="F34" s="2">
        <v>0</v>
      </c>
      <c r="G34" s="2">
        <v>0</v>
      </c>
      <c r="H34" s="2">
        <v>111</v>
      </c>
      <c r="I34" s="2">
        <v>15</v>
      </c>
      <c r="J34" s="2">
        <v>0</v>
      </c>
      <c r="K34" s="2">
        <v>0</v>
      </c>
      <c r="L34" s="2">
        <v>0</v>
      </c>
      <c r="M34" s="6">
        <f t="shared" si="0"/>
        <v>32783</v>
      </c>
      <c r="N34" s="23" t="s">
        <v>215</v>
      </c>
    </row>
    <row r="35" spans="1:14" x14ac:dyDescent="0.25">
      <c r="A35" s="63" t="s">
        <v>43</v>
      </c>
      <c r="B35" s="64">
        <v>23</v>
      </c>
      <c r="C35" s="64">
        <v>1437</v>
      </c>
      <c r="D35" s="64">
        <v>597</v>
      </c>
      <c r="E35" s="64">
        <v>0</v>
      </c>
      <c r="F35" s="64">
        <v>0</v>
      </c>
      <c r="G35" s="64">
        <v>1</v>
      </c>
      <c r="H35" s="64">
        <v>61</v>
      </c>
      <c r="I35" s="64">
        <v>17</v>
      </c>
      <c r="J35" s="64">
        <v>3</v>
      </c>
      <c r="K35" s="64">
        <v>0</v>
      </c>
      <c r="L35" s="64">
        <v>0</v>
      </c>
      <c r="M35" s="84">
        <f t="shared" si="0"/>
        <v>2139</v>
      </c>
      <c r="N35" s="23" t="s">
        <v>143</v>
      </c>
    </row>
    <row r="36" spans="1:14" x14ac:dyDescent="0.25">
      <c r="A36" s="34" t="s">
        <v>44</v>
      </c>
      <c r="B36" s="2">
        <v>136</v>
      </c>
      <c r="C36" s="2">
        <v>23764</v>
      </c>
      <c r="D36" s="2">
        <v>4467</v>
      </c>
      <c r="E36" s="2">
        <v>12</v>
      </c>
      <c r="F36" s="2">
        <v>1</v>
      </c>
      <c r="G36" s="2">
        <v>1</v>
      </c>
      <c r="H36" s="2">
        <v>39</v>
      </c>
      <c r="I36" s="2">
        <v>16</v>
      </c>
      <c r="J36" s="2">
        <v>1</v>
      </c>
      <c r="K36" s="2">
        <v>0</v>
      </c>
      <c r="L36" s="2">
        <v>0</v>
      </c>
      <c r="M36" s="6">
        <f t="shared" si="0"/>
        <v>28437</v>
      </c>
      <c r="N36" s="23" t="s">
        <v>144</v>
      </c>
    </row>
    <row r="37" spans="1:14" x14ac:dyDescent="0.25">
      <c r="A37" s="63" t="s">
        <v>45</v>
      </c>
      <c r="B37" s="64">
        <v>49</v>
      </c>
      <c r="C37" s="64">
        <v>4492</v>
      </c>
      <c r="D37" s="64">
        <v>703</v>
      </c>
      <c r="E37" s="64">
        <v>2</v>
      </c>
      <c r="F37" s="64">
        <v>0</v>
      </c>
      <c r="G37" s="64">
        <v>0</v>
      </c>
      <c r="H37" s="64">
        <v>32</v>
      </c>
      <c r="I37" s="64">
        <v>16</v>
      </c>
      <c r="J37" s="64">
        <v>0</v>
      </c>
      <c r="K37" s="64">
        <v>0</v>
      </c>
      <c r="L37" s="64">
        <v>0</v>
      </c>
      <c r="M37" s="84">
        <f t="shared" si="0"/>
        <v>5294</v>
      </c>
      <c r="N37" s="23" t="s">
        <v>145</v>
      </c>
    </row>
    <row r="38" spans="1:14" x14ac:dyDescent="0.25">
      <c r="A38" s="34" t="s">
        <v>46</v>
      </c>
      <c r="B38" s="2">
        <v>2</v>
      </c>
      <c r="C38" s="2">
        <v>2494</v>
      </c>
      <c r="D38" s="2">
        <v>1137</v>
      </c>
      <c r="E38" s="2">
        <v>0</v>
      </c>
      <c r="F38" s="2">
        <v>0</v>
      </c>
      <c r="G38" s="2">
        <v>0</v>
      </c>
      <c r="H38" s="2">
        <v>11</v>
      </c>
      <c r="I38" s="2">
        <v>6</v>
      </c>
      <c r="J38" s="2">
        <v>0</v>
      </c>
      <c r="K38" s="2">
        <v>0</v>
      </c>
      <c r="L38" s="2">
        <v>0</v>
      </c>
      <c r="M38" s="6">
        <f t="shared" si="0"/>
        <v>3650</v>
      </c>
      <c r="N38" s="23" t="s">
        <v>146</v>
      </c>
    </row>
    <row r="39" spans="1:14" ht="11.25" customHeight="1" x14ac:dyDescent="0.25">
      <c r="A39" s="1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4" ht="23.25" customHeight="1" x14ac:dyDescent="0.25">
      <c r="A40" s="55" t="s">
        <v>63</v>
      </c>
      <c r="B40" s="56">
        <f t="shared" ref="B40:M40" si="1">SUM(B7:B38)</f>
        <v>4667</v>
      </c>
      <c r="C40" s="56">
        <f t="shared" si="1"/>
        <v>531436</v>
      </c>
      <c r="D40" s="56">
        <f t="shared" si="1"/>
        <v>104428</v>
      </c>
      <c r="E40" s="56">
        <f t="shared" si="1"/>
        <v>143</v>
      </c>
      <c r="F40" s="56">
        <f t="shared" si="1"/>
        <v>14</v>
      </c>
      <c r="G40" s="56">
        <f t="shared" si="1"/>
        <v>35</v>
      </c>
      <c r="H40" s="56">
        <f t="shared" si="1"/>
        <v>2346</v>
      </c>
      <c r="I40" s="56">
        <f t="shared" si="1"/>
        <v>492</v>
      </c>
      <c r="J40" s="56">
        <f t="shared" si="1"/>
        <v>47</v>
      </c>
      <c r="K40" s="56">
        <f t="shared" si="1"/>
        <v>2</v>
      </c>
      <c r="L40" s="56">
        <f t="shared" si="1"/>
        <v>3</v>
      </c>
      <c r="M40" s="56">
        <f t="shared" si="1"/>
        <v>643613</v>
      </c>
    </row>
  </sheetData>
  <mergeCells count="3">
    <mergeCell ref="A4:A5"/>
    <mergeCell ref="M4:M5"/>
    <mergeCell ref="B4:L4"/>
  </mergeCells>
  <phoneticPr fontId="0" type="noConversion"/>
  <pageMargins left="0.17" right="0.75" top="0.2" bottom="1" header="0" footer="0"/>
  <pageSetup paperSize="9"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N41"/>
  <sheetViews>
    <sheetView zoomScaleNormal="100" workbookViewId="0">
      <selection activeCell="D57" sqref="D56:D57"/>
    </sheetView>
  </sheetViews>
  <sheetFormatPr baseColWidth="10" defaultColWidth="11.42578125" defaultRowHeight="15" x14ac:dyDescent="0.25"/>
  <cols>
    <col min="1" max="1" width="20.140625" style="3" customWidth="1"/>
    <col min="2" max="2" width="6.140625" style="2" customWidth="1"/>
    <col min="3" max="4" width="7.7109375" style="2" customWidth="1"/>
    <col min="5" max="5" width="6.42578125" style="2" customWidth="1"/>
    <col min="6" max="6" width="6.140625" style="2" customWidth="1"/>
    <col min="7" max="7" width="6.28515625" style="2" customWidth="1"/>
    <col min="8" max="8" width="6" style="2" customWidth="1"/>
    <col min="9" max="9" width="6.140625" style="2" customWidth="1"/>
    <col min="10" max="10" width="5.85546875" style="2" customWidth="1"/>
    <col min="11" max="12" width="6.140625" style="2" customWidth="1"/>
    <col min="13" max="13" width="9.7109375" style="2" customWidth="1"/>
    <col min="14" max="16384" width="11.42578125" style="3"/>
  </cols>
  <sheetData>
    <row r="2" spans="1:14" ht="17.25" x14ac:dyDescent="0.3">
      <c r="A2" s="9" t="s">
        <v>205</v>
      </c>
    </row>
    <row r="3" spans="1:14" ht="17.25" x14ac:dyDescent="0.3">
      <c r="A3" s="9" t="s">
        <v>183</v>
      </c>
    </row>
    <row r="5" spans="1:14" ht="17.25" customHeight="1" x14ac:dyDescent="0.25">
      <c r="A5" s="102" t="s">
        <v>164</v>
      </c>
      <c r="B5" s="108" t="s">
        <v>156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1" t="s">
        <v>63</v>
      </c>
    </row>
    <row r="6" spans="1:14" ht="18.75" customHeight="1" x14ac:dyDescent="0.25">
      <c r="A6" s="102"/>
      <c r="B6" s="56" t="s">
        <v>4</v>
      </c>
      <c r="C6" s="56" t="s">
        <v>3</v>
      </c>
      <c r="D6" s="56" t="s">
        <v>2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101"/>
    </row>
    <row r="7" spans="1:14" ht="10.5" customHeight="1" x14ac:dyDescent="0.25">
      <c r="A7" s="1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x14ac:dyDescent="0.25">
      <c r="A8" s="63" t="s">
        <v>17</v>
      </c>
      <c r="B8" s="64">
        <v>20</v>
      </c>
      <c r="C8" s="64">
        <v>1008</v>
      </c>
      <c r="D8" s="64">
        <v>215</v>
      </c>
      <c r="E8" s="64">
        <v>24</v>
      </c>
      <c r="F8" s="64">
        <v>0</v>
      </c>
      <c r="G8" s="64">
        <v>0</v>
      </c>
      <c r="H8" s="64">
        <v>245</v>
      </c>
      <c r="I8" s="64">
        <v>17</v>
      </c>
      <c r="J8" s="64">
        <v>0</v>
      </c>
      <c r="K8" s="64">
        <v>0</v>
      </c>
      <c r="L8" s="64">
        <v>0</v>
      </c>
      <c r="M8" s="83">
        <f t="shared" ref="M8:M39" si="0">SUM(B8:L8)</f>
        <v>1529</v>
      </c>
      <c r="N8" s="23" t="s">
        <v>118</v>
      </c>
    </row>
    <row r="9" spans="1:14" x14ac:dyDescent="0.25">
      <c r="A9" s="34" t="s">
        <v>18</v>
      </c>
      <c r="B9" s="2">
        <v>6</v>
      </c>
      <c r="C9" s="2">
        <v>767</v>
      </c>
      <c r="D9" s="2">
        <v>147</v>
      </c>
      <c r="E9" s="2">
        <v>11</v>
      </c>
      <c r="F9" s="2">
        <v>1</v>
      </c>
      <c r="G9" s="2">
        <v>0</v>
      </c>
      <c r="H9" s="2">
        <v>18</v>
      </c>
      <c r="I9" s="2">
        <v>0</v>
      </c>
      <c r="J9" s="2">
        <v>0</v>
      </c>
      <c r="K9" s="2">
        <v>0</v>
      </c>
      <c r="L9" s="2">
        <v>0</v>
      </c>
      <c r="M9" s="6">
        <f t="shared" si="0"/>
        <v>950</v>
      </c>
      <c r="N9" s="23" t="s">
        <v>119</v>
      </c>
    </row>
    <row r="10" spans="1:14" x14ac:dyDescent="0.25">
      <c r="A10" s="63" t="s">
        <v>19</v>
      </c>
      <c r="B10" s="64">
        <v>8</v>
      </c>
      <c r="C10" s="64">
        <v>209</v>
      </c>
      <c r="D10" s="64">
        <v>122</v>
      </c>
      <c r="E10" s="64">
        <v>4</v>
      </c>
      <c r="F10" s="64">
        <v>0</v>
      </c>
      <c r="G10" s="64">
        <v>0</v>
      </c>
      <c r="H10" s="64">
        <v>11</v>
      </c>
      <c r="I10" s="64">
        <v>0</v>
      </c>
      <c r="J10" s="64">
        <v>0</v>
      </c>
      <c r="K10" s="64">
        <v>0</v>
      </c>
      <c r="L10" s="64">
        <v>0</v>
      </c>
      <c r="M10" s="83">
        <f t="shared" si="0"/>
        <v>354</v>
      </c>
      <c r="N10" s="23" t="s">
        <v>120</v>
      </c>
    </row>
    <row r="11" spans="1:14" x14ac:dyDescent="0.25">
      <c r="A11" s="34" t="s">
        <v>20</v>
      </c>
      <c r="B11" s="2">
        <v>1</v>
      </c>
      <c r="C11" s="2">
        <v>231</v>
      </c>
      <c r="D11" s="2">
        <v>147</v>
      </c>
      <c r="E11" s="2">
        <v>22</v>
      </c>
      <c r="F11" s="2">
        <v>1</v>
      </c>
      <c r="G11" s="2">
        <v>0</v>
      </c>
      <c r="H11" s="2">
        <v>4</v>
      </c>
      <c r="I11" s="2">
        <v>4</v>
      </c>
      <c r="J11" s="2">
        <v>1</v>
      </c>
      <c r="K11" s="2">
        <v>0</v>
      </c>
      <c r="L11" s="2">
        <v>0</v>
      </c>
      <c r="M11" s="6">
        <f t="shared" si="0"/>
        <v>411</v>
      </c>
      <c r="N11" s="23" t="s">
        <v>214</v>
      </c>
    </row>
    <row r="12" spans="1:14" x14ac:dyDescent="0.25">
      <c r="A12" s="63" t="s">
        <v>23</v>
      </c>
      <c r="B12" s="64">
        <v>3</v>
      </c>
      <c r="C12" s="64">
        <v>366</v>
      </c>
      <c r="D12" s="64">
        <v>152</v>
      </c>
      <c r="E12" s="64">
        <v>1</v>
      </c>
      <c r="F12" s="64">
        <v>0</v>
      </c>
      <c r="G12" s="64">
        <v>0</v>
      </c>
      <c r="H12" s="64">
        <v>7</v>
      </c>
      <c r="I12" s="64">
        <v>0</v>
      </c>
      <c r="J12" s="64">
        <v>0</v>
      </c>
      <c r="K12" s="64">
        <v>0</v>
      </c>
      <c r="L12" s="64">
        <v>0</v>
      </c>
      <c r="M12" s="83">
        <f t="shared" si="0"/>
        <v>529</v>
      </c>
      <c r="N12" s="23" t="s">
        <v>121</v>
      </c>
    </row>
    <row r="13" spans="1:14" x14ac:dyDescent="0.25">
      <c r="A13" s="34" t="s">
        <v>24</v>
      </c>
      <c r="B13" s="2">
        <v>17</v>
      </c>
      <c r="C13" s="2">
        <v>3113</v>
      </c>
      <c r="D13" s="2">
        <v>889</v>
      </c>
      <c r="E13" s="2">
        <v>16</v>
      </c>
      <c r="F13" s="2">
        <v>1</v>
      </c>
      <c r="G13" s="2">
        <v>0</v>
      </c>
      <c r="H13" s="2">
        <v>4</v>
      </c>
      <c r="I13" s="2">
        <v>4</v>
      </c>
      <c r="J13" s="2">
        <v>1</v>
      </c>
      <c r="K13" s="2">
        <v>0</v>
      </c>
      <c r="L13" s="2">
        <v>0</v>
      </c>
      <c r="M13" s="6">
        <f t="shared" si="0"/>
        <v>4045</v>
      </c>
      <c r="N13" s="23" t="s">
        <v>122</v>
      </c>
    </row>
    <row r="14" spans="1:14" x14ac:dyDescent="0.25">
      <c r="A14" s="63" t="s">
        <v>211</v>
      </c>
      <c r="B14" s="64">
        <v>289</v>
      </c>
      <c r="C14" s="64">
        <v>11364</v>
      </c>
      <c r="D14" s="64">
        <v>3166</v>
      </c>
      <c r="E14" s="64">
        <v>192</v>
      </c>
      <c r="F14" s="64">
        <v>20</v>
      </c>
      <c r="G14" s="64">
        <v>40</v>
      </c>
      <c r="H14" s="64">
        <v>255</v>
      </c>
      <c r="I14" s="64">
        <v>108</v>
      </c>
      <c r="J14" s="64">
        <v>35</v>
      </c>
      <c r="K14" s="64">
        <v>6</v>
      </c>
      <c r="L14" s="64">
        <v>31</v>
      </c>
      <c r="M14" s="83">
        <f t="shared" si="0"/>
        <v>15506</v>
      </c>
      <c r="N14" s="23" t="s">
        <v>212</v>
      </c>
    </row>
    <row r="15" spans="1:14" x14ac:dyDescent="0.25">
      <c r="A15" s="34" t="s">
        <v>21</v>
      </c>
      <c r="B15" s="2">
        <v>4</v>
      </c>
      <c r="C15" s="2">
        <v>3502</v>
      </c>
      <c r="D15" s="2">
        <v>996</v>
      </c>
      <c r="E15" s="2">
        <v>46</v>
      </c>
      <c r="F15" s="2">
        <v>3</v>
      </c>
      <c r="G15" s="2">
        <v>13</v>
      </c>
      <c r="H15" s="2">
        <v>23</v>
      </c>
      <c r="I15" s="2">
        <v>7</v>
      </c>
      <c r="J15" s="2">
        <v>0</v>
      </c>
      <c r="K15" s="2">
        <v>0</v>
      </c>
      <c r="L15" s="2">
        <v>0</v>
      </c>
      <c r="M15" s="6">
        <f t="shared" si="0"/>
        <v>4594</v>
      </c>
      <c r="N15" s="23" t="s">
        <v>123</v>
      </c>
    </row>
    <row r="16" spans="1:14" x14ac:dyDescent="0.25">
      <c r="A16" s="63" t="s">
        <v>22</v>
      </c>
      <c r="B16" s="64">
        <v>2</v>
      </c>
      <c r="C16" s="64">
        <v>1428</v>
      </c>
      <c r="D16" s="64">
        <v>227</v>
      </c>
      <c r="E16" s="64">
        <v>40</v>
      </c>
      <c r="F16" s="64">
        <v>4</v>
      </c>
      <c r="G16" s="64">
        <v>1</v>
      </c>
      <c r="H16" s="64">
        <v>10</v>
      </c>
      <c r="I16" s="64">
        <v>1</v>
      </c>
      <c r="J16" s="64">
        <v>0</v>
      </c>
      <c r="K16" s="64">
        <v>0</v>
      </c>
      <c r="L16" s="64">
        <v>0</v>
      </c>
      <c r="M16" s="83">
        <f t="shared" si="0"/>
        <v>1713</v>
      </c>
      <c r="N16" s="23" t="s">
        <v>124</v>
      </c>
    </row>
    <row r="17" spans="1:14" x14ac:dyDescent="0.25">
      <c r="A17" s="34" t="s">
        <v>25</v>
      </c>
      <c r="B17" s="2">
        <v>1</v>
      </c>
      <c r="C17" s="2">
        <v>1289</v>
      </c>
      <c r="D17" s="2">
        <v>430</v>
      </c>
      <c r="E17" s="2">
        <v>106</v>
      </c>
      <c r="F17" s="2">
        <v>24</v>
      </c>
      <c r="G17" s="2">
        <v>24</v>
      </c>
      <c r="H17" s="2">
        <v>3</v>
      </c>
      <c r="I17" s="2">
        <v>6</v>
      </c>
      <c r="J17" s="2">
        <v>8</v>
      </c>
      <c r="K17" s="2">
        <v>6</v>
      </c>
      <c r="L17" s="2">
        <v>14</v>
      </c>
      <c r="M17" s="6">
        <f t="shared" si="0"/>
        <v>1911</v>
      </c>
      <c r="N17" s="23" t="s">
        <v>125</v>
      </c>
    </row>
    <row r="18" spans="1:14" x14ac:dyDescent="0.25">
      <c r="A18" s="63" t="s">
        <v>48</v>
      </c>
      <c r="B18" s="64">
        <v>23</v>
      </c>
      <c r="C18" s="64">
        <v>2445</v>
      </c>
      <c r="D18" s="64">
        <v>817</v>
      </c>
      <c r="E18" s="64">
        <v>12</v>
      </c>
      <c r="F18" s="64">
        <v>0</v>
      </c>
      <c r="G18" s="64">
        <v>4</v>
      </c>
      <c r="H18" s="64">
        <v>26</v>
      </c>
      <c r="I18" s="64">
        <v>10</v>
      </c>
      <c r="J18" s="64">
        <v>1</v>
      </c>
      <c r="K18" s="64">
        <v>0</v>
      </c>
      <c r="L18" s="64">
        <v>0</v>
      </c>
      <c r="M18" s="83">
        <f t="shared" si="0"/>
        <v>3338</v>
      </c>
      <c r="N18" s="23" t="s">
        <v>126</v>
      </c>
    </row>
    <row r="19" spans="1:14" x14ac:dyDescent="0.25">
      <c r="A19" s="34" t="s">
        <v>26</v>
      </c>
      <c r="B19" s="2">
        <v>24</v>
      </c>
      <c r="C19" s="2">
        <v>4550</v>
      </c>
      <c r="D19" s="2">
        <v>1676</v>
      </c>
      <c r="E19" s="2">
        <v>20</v>
      </c>
      <c r="F19" s="2">
        <v>1</v>
      </c>
      <c r="G19" s="2">
        <v>2</v>
      </c>
      <c r="H19" s="2">
        <v>1</v>
      </c>
      <c r="I19" s="2">
        <v>7</v>
      </c>
      <c r="J19" s="2">
        <v>0</v>
      </c>
      <c r="K19" s="2">
        <v>0</v>
      </c>
      <c r="L19" s="2">
        <v>1</v>
      </c>
      <c r="M19" s="6">
        <f t="shared" si="0"/>
        <v>6282</v>
      </c>
      <c r="N19" s="23" t="s">
        <v>127</v>
      </c>
    </row>
    <row r="20" spans="1:14" x14ac:dyDescent="0.25">
      <c r="A20" s="63" t="s">
        <v>27</v>
      </c>
      <c r="B20" s="64">
        <v>1</v>
      </c>
      <c r="C20" s="64">
        <v>402</v>
      </c>
      <c r="D20" s="64">
        <v>112</v>
      </c>
      <c r="E20" s="64">
        <v>0</v>
      </c>
      <c r="F20" s="64">
        <v>0</v>
      </c>
      <c r="G20" s="64">
        <v>1</v>
      </c>
      <c r="H20" s="64">
        <v>2</v>
      </c>
      <c r="I20" s="64">
        <v>0</v>
      </c>
      <c r="J20" s="64">
        <v>0</v>
      </c>
      <c r="K20" s="64">
        <v>0</v>
      </c>
      <c r="L20" s="64">
        <v>0</v>
      </c>
      <c r="M20" s="83">
        <f t="shared" si="0"/>
        <v>518</v>
      </c>
      <c r="N20" s="23" t="s">
        <v>128</v>
      </c>
    </row>
    <row r="21" spans="1:14" x14ac:dyDescent="0.25">
      <c r="A21" s="34" t="s">
        <v>28</v>
      </c>
      <c r="B21" s="2">
        <v>9</v>
      </c>
      <c r="C21" s="2">
        <v>2262</v>
      </c>
      <c r="D21" s="2">
        <v>770</v>
      </c>
      <c r="E21" s="2">
        <v>25</v>
      </c>
      <c r="F21" s="2">
        <v>2</v>
      </c>
      <c r="G21" s="2">
        <v>10</v>
      </c>
      <c r="H21" s="2">
        <v>7</v>
      </c>
      <c r="I21" s="2">
        <v>6</v>
      </c>
      <c r="J21" s="2">
        <v>14</v>
      </c>
      <c r="K21" s="2">
        <v>0</v>
      </c>
      <c r="L21" s="2">
        <v>6</v>
      </c>
      <c r="M21" s="6">
        <f t="shared" si="0"/>
        <v>3111</v>
      </c>
      <c r="N21" s="23" t="s">
        <v>129</v>
      </c>
    </row>
    <row r="22" spans="1:14" x14ac:dyDescent="0.25">
      <c r="A22" s="63" t="s">
        <v>29</v>
      </c>
      <c r="B22" s="64">
        <v>17</v>
      </c>
      <c r="C22" s="64">
        <v>3438</v>
      </c>
      <c r="D22" s="64">
        <v>1575</v>
      </c>
      <c r="E22" s="64">
        <v>53</v>
      </c>
      <c r="F22" s="64">
        <v>10</v>
      </c>
      <c r="G22" s="64">
        <v>4</v>
      </c>
      <c r="H22" s="64">
        <v>5</v>
      </c>
      <c r="I22" s="64">
        <v>0</v>
      </c>
      <c r="J22" s="64">
        <v>2</v>
      </c>
      <c r="K22" s="64">
        <v>0</v>
      </c>
      <c r="L22" s="64">
        <v>0</v>
      </c>
      <c r="M22" s="83">
        <f t="shared" si="0"/>
        <v>5104</v>
      </c>
      <c r="N22" s="23" t="s">
        <v>130</v>
      </c>
    </row>
    <row r="23" spans="1:14" x14ac:dyDescent="0.25">
      <c r="A23" s="34" t="s">
        <v>30</v>
      </c>
      <c r="B23" s="2">
        <v>3</v>
      </c>
      <c r="C23" s="2">
        <v>621</v>
      </c>
      <c r="D23" s="2">
        <v>240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6">
        <f t="shared" si="0"/>
        <v>865</v>
      </c>
      <c r="N23" s="23" t="s">
        <v>131</v>
      </c>
    </row>
    <row r="24" spans="1:14" x14ac:dyDescent="0.25">
      <c r="A24" s="63" t="s">
        <v>31</v>
      </c>
      <c r="B24" s="64">
        <v>11</v>
      </c>
      <c r="C24" s="64">
        <v>66</v>
      </c>
      <c r="D24" s="64">
        <v>26</v>
      </c>
      <c r="E24" s="64">
        <v>2</v>
      </c>
      <c r="F24" s="64">
        <v>0</v>
      </c>
      <c r="G24" s="64">
        <v>0</v>
      </c>
      <c r="H24" s="64">
        <v>0</v>
      </c>
      <c r="I24" s="64">
        <v>1</v>
      </c>
      <c r="J24" s="64">
        <v>0</v>
      </c>
      <c r="K24" s="64">
        <v>0</v>
      </c>
      <c r="L24" s="64">
        <v>0</v>
      </c>
      <c r="M24" s="83">
        <f t="shared" si="0"/>
        <v>106</v>
      </c>
      <c r="N24" s="23" t="s">
        <v>132</v>
      </c>
    </row>
    <row r="25" spans="1:14" x14ac:dyDescent="0.25">
      <c r="A25" s="34" t="s">
        <v>32</v>
      </c>
      <c r="B25" s="2">
        <v>0</v>
      </c>
      <c r="C25" s="2">
        <v>77</v>
      </c>
      <c r="D25" s="2">
        <v>17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6">
        <f t="shared" si="0"/>
        <v>95</v>
      </c>
      <c r="N25" s="23" t="s">
        <v>133</v>
      </c>
    </row>
    <row r="26" spans="1:14" x14ac:dyDescent="0.25">
      <c r="A26" s="63" t="s">
        <v>33</v>
      </c>
      <c r="B26" s="64">
        <v>37</v>
      </c>
      <c r="C26" s="64">
        <v>18161</v>
      </c>
      <c r="D26" s="64">
        <v>4287</v>
      </c>
      <c r="E26" s="64">
        <v>104</v>
      </c>
      <c r="F26" s="64">
        <v>9</v>
      </c>
      <c r="G26" s="64">
        <v>19</v>
      </c>
      <c r="H26" s="64">
        <v>131</v>
      </c>
      <c r="I26" s="64">
        <v>93</v>
      </c>
      <c r="J26" s="64">
        <v>3</v>
      </c>
      <c r="K26" s="64">
        <v>0</v>
      </c>
      <c r="L26" s="64">
        <v>0</v>
      </c>
      <c r="M26" s="83">
        <f t="shared" si="0"/>
        <v>22844</v>
      </c>
      <c r="N26" s="23" t="s">
        <v>134</v>
      </c>
    </row>
    <row r="27" spans="1:14" x14ac:dyDescent="0.25">
      <c r="A27" s="34" t="s">
        <v>34</v>
      </c>
      <c r="B27" s="2">
        <v>2</v>
      </c>
      <c r="C27" s="2">
        <v>346</v>
      </c>
      <c r="D27" s="2">
        <v>157</v>
      </c>
      <c r="E27" s="2">
        <v>3</v>
      </c>
      <c r="F27" s="2">
        <v>0</v>
      </c>
      <c r="G27" s="2">
        <v>0</v>
      </c>
      <c r="H27" s="2">
        <v>4</v>
      </c>
      <c r="I27" s="2">
        <v>1</v>
      </c>
      <c r="J27" s="2">
        <v>1</v>
      </c>
      <c r="K27" s="2">
        <v>0</v>
      </c>
      <c r="L27" s="2">
        <v>0</v>
      </c>
      <c r="M27" s="6">
        <f t="shared" si="0"/>
        <v>514</v>
      </c>
      <c r="N27" s="23" t="s">
        <v>135</v>
      </c>
    </row>
    <row r="28" spans="1:14" x14ac:dyDescent="0.25">
      <c r="A28" s="63" t="s">
        <v>35</v>
      </c>
      <c r="B28" s="64">
        <v>63</v>
      </c>
      <c r="C28" s="64">
        <v>1175</v>
      </c>
      <c r="D28" s="64">
        <v>343</v>
      </c>
      <c r="E28" s="64">
        <v>9</v>
      </c>
      <c r="F28" s="64">
        <v>0</v>
      </c>
      <c r="G28" s="64">
        <v>0</v>
      </c>
      <c r="H28" s="64">
        <v>33</v>
      </c>
      <c r="I28" s="64">
        <v>12</v>
      </c>
      <c r="J28" s="64">
        <v>0</v>
      </c>
      <c r="K28" s="64">
        <v>0</v>
      </c>
      <c r="L28" s="64">
        <v>0</v>
      </c>
      <c r="M28" s="83">
        <f t="shared" si="0"/>
        <v>1635</v>
      </c>
      <c r="N28" s="23" t="s">
        <v>136</v>
      </c>
    </row>
    <row r="29" spans="1:14" x14ac:dyDescent="0.25">
      <c r="A29" s="34" t="s">
        <v>36</v>
      </c>
      <c r="B29" s="2">
        <v>6</v>
      </c>
      <c r="C29" s="2">
        <v>1130</v>
      </c>
      <c r="D29" s="2">
        <v>381</v>
      </c>
      <c r="E29" s="2">
        <v>12</v>
      </c>
      <c r="F29" s="2">
        <v>1</v>
      </c>
      <c r="G29" s="2">
        <v>2</v>
      </c>
      <c r="H29" s="2">
        <v>2</v>
      </c>
      <c r="I29" s="2">
        <v>2</v>
      </c>
      <c r="J29" s="2">
        <v>0</v>
      </c>
      <c r="K29" s="2">
        <v>0</v>
      </c>
      <c r="L29" s="2">
        <v>0</v>
      </c>
      <c r="M29" s="6">
        <f t="shared" si="0"/>
        <v>1536</v>
      </c>
      <c r="N29" s="23" t="s">
        <v>137</v>
      </c>
    </row>
    <row r="30" spans="1:14" x14ac:dyDescent="0.25">
      <c r="A30" s="63" t="s">
        <v>37</v>
      </c>
      <c r="B30" s="64">
        <v>0</v>
      </c>
      <c r="C30" s="64">
        <v>120</v>
      </c>
      <c r="D30" s="64">
        <v>43</v>
      </c>
      <c r="E30" s="64">
        <v>2</v>
      </c>
      <c r="F30" s="64">
        <v>0</v>
      </c>
      <c r="G30" s="64">
        <v>0</v>
      </c>
      <c r="H30" s="64">
        <v>0</v>
      </c>
      <c r="I30" s="64">
        <v>3</v>
      </c>
      <c r="J30" s="64">
        <v>1</v>
      </c>
      <c r="K30" s="64">
        <v>0</v>
      </c>
      <c r="L30" s="64">
        <v>0</v>
      </c>
      <c r="M30" s="83">
        <f t="shared" si="0"/>
        <v>169</v>
      </c>
      <c r="N30" s="23" t="s">
        <v>138</v>
      </c>
    </row>
    <row r="31" spans="1:14" x14ac:dyDescent="0.25">
      <c r="A31" s="34" t="s">
        <v>38</v>
      </c>
      <c r="B31" s="2">
        <v>8</v>
      </c>
      <c r="C31" s="2">
        <v>1600</v>
      </c>
      <c r="D31" s="2">
        <v>607</v>
      </c>
      <c r="E31" s="2">
        <v>5</v>
      </c>
      <c r="F31" s="2">
        <v>2</v>
      </c>
      <c r="G31" s="2">
        <v>0</v>
      </c>
      <c r="H31" s="2">
        <v>0</v>
      </c>
      <c r="I31" s="2">
        <v>2</v>
      </c>
      <c r="J31" s="2">
        <v>1</v>
      </c>
      <c r="K31" s="2">
        <v>0</v>
      </c>
      <c r="L31" s="2">
        <v>0</v>
      </c>
      <c r="M31" s="6">
        <f t="shared" si="0"/>
        <v>2225</v>
      </c>
      <c r="N31" s="23" t="s">
        <v>139</v>
      </c>
    </row>
    <row r="32" spans="1:14" x14ac:dyDescent="0.25">
      <c r="A32" s="63" t="s">
        <v>39</v>
      </c>
      <c r="B32" s="64">
        <v>1</v>
      </c>
      <c r="C32" s="64">
        <v>1482</v>
      </c>
      <c r="D32" s="64">
        <v>213</v>
      </c>
      <c r="E32" s="64">
        <v>4</v>
      </c>
      <c r="F32" s="64">
        <v>0</v>
      </c>
      <c r="G32" s="64">
        <v>0</v>
      </c>
      <c r="H32" s="64">
        <v>10</v>
      </c>
      <c r="I32" s="64">
        <v>0</v>
      </c>
      <c r="J32" s="64">
        <v>0</v>
      </c>
      <c r="K32" s="64">
        <v>0</v>
      </c>
      <c r="L32" s="64">
        <v>0</v>
      </c>
      <c r="M32" s="83">
        <f t="shared" si="0"/>
        <v>1710</v>
      </c>
      <c r="N32" s="23" t="s">
        <v>140</v>
      </c>
    </row>
    <row r="33" spans="1:14" x14ac:dyDescent="0.25">
      <c r="A33" s="34" t="s">
        <v>40</v>
      </c>
      <c r="B33" s="2">
        <v>9</v>
      </c>
      <c r="C33" s="2">
        <v>1516</v>
      </c>
      <c r="D33" s="2">
        <v>669</v>
      </c>
      <c r="E33" s="2">
        <v>18</v>
      </c>
      <c r="F33" s="2">
        <v>1</v>
      </c>
      <c r="G33" s="2">
        <v>0</v>
      </c>
      <c r="H33" s="2">
        <v>8</v>
      </c>
      <c r="I33" s="2">
        <v>5</v>
      </c>
      <c r="J33" s="2">
        <v>1</v>
      </c>
      <c r="K33" s="2">
        <v>0</v>
      </c>
      <c r="L33" s="2">
        <v>0</v>
      </c>
      <c r="M33" s="6">
        <f t="shared" si="0"/>
        <v>2227</v>
      </c>
      <c r="N33" s="23" t="s">
        <v>141</v>
      </c>
    </row>
    <row r="34" spans="1:14" x14ac:dyDescent="0.25">
      <c r="A34" s="63" t="s">
        <v>41</v>
      </c>
      <c r="B34" s="64">
        <v>22</v>
      </c>
      <c r="C34" s="64">
        <v>1024</v>
      </c>
      <c r="D34" s="64">
        <v>1224</v>
      </c>
      <c r="E34" s="64">
        <v>23</v>
      </c>
      <c r="F34" s="64">
        <v>1</v>
      </c>
      <c r="G34" s="64">
        <v>1</v>
      </c>
      <c r="H34" s="64">
        <v>35</v>
      </c>
      <c r="I34" s="64">
        <v>24</v>
      </c>
      <c r="J34" s="64">
        <v>2</v>
      </c>
      <c r="K34" s="64">
        <v>0</v>
      </c>
      <c r="L34" s="64">
        <v>0</v>
      </c>
      <c r="M34" s="83">
        <f t="shared" si="0"/>
        <v>2356</v>
      </c>
      <c r="N34" s="23" t="s">
        <v>142</v>
      </c>
    </row>
    <row r="35" spans="1:14" x14ac:dyDescent="0.25">
      <c r="A35" s="34" t="s">
        <v>42</v>
      </c>
      <c r="B35" s="2">
        <v>12</v>
      </c>
      <c r="C35" s="2">
        <v>8585</v>
      </c>
      <c r="D35" s="2">
        <v>3622</v>
      </c>
      <c r="E35" s="2">
        <v>102</v>
      </c>
      <c r="F35" s="2">
        <v>28</v>
      </c>
      <c r="G35" s="2">
        <v>12</v>
      </c>
      <c r="H35" s="2">
        <v>29</v>
      </c>
      <c r="I35" s="2">
        <v>41</v>
      </c>
      <c r="J35" s="2">
        <v>23</v>
      </c>
      <c r="K35" s="2">
        <v>4</v>
      </c>
      <c r="L35" s="2">
        <v>20</v>
      </c>
      <c r="M35" s="6">
        <f t="shared" si="0"/>
        <v>12478</v>
      </c>
      <c r="N35" s="23" t="s">
        <v>215</v>
      </c>
    </row>
    <row r="36" spans="1:14" x14ac:dyDescent="0.25">
      <c r="A36" s="63" t="s">
        <v>43</v>
      </c>
      <c r="B36" s="64">
        <v>0</v>
      </c>
      <c r="C36" s="64">
        <v>54</v>
      </c>
      <c r="D36" s="64">
        <v>37</v>
      </c>
      <c r="E36" s="64">
        <v>0</v>
      </c>
      <c r="F36" s="64">
        <v>0</v>
      </c>
      <c r="G36" s="64">
        <v>0</v>
      </c>
      <c r="H36" s="64">
        <v>2</v>
      </c>
      <c r="I36" s="64">
        <v>0</v>
      </c>
      <c r="J36" s="64">
        <v>0</v>
      </c>
      <c r="K36" s="64">
        <v>0</v>
      </c>
      <c r="L36" s="64">
        <v>0</v>
      </c>
      <c r="M36" s="83">
        <f t="shared" si="0"/>
        <v>93</v>
      </c>
      <c r="N36" s="23" t="s">
        <v>143</v>
      </c>
    </row>
    <row r="37" spans="1:14" x14ac:dyDescent="0.25">
      <c r="A37" s="34" t="s">
        <v>44</v>
      </c>
      <c r="B37" s="2">
        <v>30</v>
      </c>
      <c r="C37" s="2">
        <v>4920</v>
      </c>
      <c r="D37" s="2">
        <v>1894</v>
      </c>
      <c r="E37" s="2">
        <v>83</v>
      </c>
      <c r="F37" s="2">
        <v>5</v>
      </c>
      <c r="G37" s="2">
        <v>4</v>
      </c>
      <c r="H37" s="2">
        <v>26</v>
      </c>
      <c r="I37" s="2">
        <v>8</v>
      </c>
      <c r="J37" s="2">
        <v>0</v>
      </c>
      <c r="K37" s="2">
        <v>0</v>
      </c>
      <c r="L37" s="2">
        <v>0</v>
      </c>
      <c r="M37" s="6">
        <f t="shared" si="0"/>
        <v>6970</v>
      </c>
      <c r="N37" s="23" t="s">
        <v>144</v>
      </c>
    </row>
    <row r="38" spans="1:14" x14ac:dyDescent="0.25">
      <c r="A38" s="63" t="s">
        <v>45</v>
      </c>
      <c r="B38" s="64">
        <v>0</v>
      </c>
      <c r="C38" s="64">
        <v>809</v>
      </c>
      <c r="D38" s="64">
        <v>161</v>
      </c>
      <c r="E38" s="64">
        <v>7</v>
      </c>
      <c r="F38" s="64">
        <v>1</v>
      </c>
      <c r="G38" s="64">
        <v>1</v>
      </c>
      <c r="H38" s="64">
        <v>11</v>
      </c>
      <c r="I38" s="64">
        <v>0</v>
      </c>
      <c r="J38" s="64">
        <v>0</v>
      </c>
      <c r="K38" s="64">
        <v>0</v>
      </c>
      <c r="L38" s="64">
        <v>0</v>
      </c>
      <c r="M38" s="83">
        <f t="shared" si="0"/>
        <v>990</v>
      </c>
      <c r="N38" s="23" t="s">
        <v>145</v>
      </c>
    </row>
    <row r="39" spans="1:14" x14ac:dyDescent="0.25">
      <c r="A39" s="34" t="s">
        <v>46</v>
      </c>
      <c r="B39" s="2">
        <v>0</v>
      </c>
      <c r="C39" s="2">
        <v>252</v>
      </c>
      <c r="D39" s="2">
        <v>86</v>
      </c>
      <c r="E39" s="2">
        <v>3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6">
        <f t="shared" si="0"/>
        <v>342</v>
      </c>
      <c r="N39" s="23" t="s">
        <v>146</v>
      </c>
    </row>
    <row r="40" spans="1:14" ht="10.5" customHeight="1" x14ac:dyDescent="0.25">
      <c r="A40" s="15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4" ht="24" customHeight="1" x14ac:dyDescent="0.25">
      <c r="A41" s="72" t="s">
        <v>63</v>
      </c>
      <c r="B41" s="73">
        <f t="shared" ref="B41:M41" si="1">SUM(B8:B39)</f>
        <v>629</v>
      </c>
      <c r="C41" s="73">
        <f t="shared" si="1"/>
        <v>78312</v>
      </c>
      <c r="D41" s="73">
        <f t="shared" si="1"/>
        <v>25448</v>
      </c>
      <c r="E41" s="73">
        <f t="shared" si="1"/>
        <v>950</v>
      </c>
      <c r="F41" s="73">
        <f t="shared" si="1"/>
        <v>115</v>
      </c>
      <c r="G41" s="73">
        <f t="shared" si="1"/>
        <v>138</v>
      </c>
      <c r="H41" s="73">
        <f t="shared" si="1"/>
        <v>914</v>
      </c>
      <c r="I41" s="73">
        <f t="shared" si="1"/>
        <v>362</v>
      </c>
      <c r="J41" s="73">
        <f t="shared" si="1"/>
        <v>94</v>
      </c>
      <c r="K41" s="73">
        <f t="shared" si="1"/>
        <v>16</v>
      </c>
      <c r="L41" s="73">
        <f t="shared" si="1"/>
        <v>72</v>
      </c>
      <c r="M41" s="73">
        <f t="shared" si="1"/>
        <v>107050</v>
      </c>
    </row>
  </sheetData>
  <mergeCells count="3">
    <mergeCell ref="A5:A6"/>
    <mergeCell ref="B5:L5"/>
    <mergeCell ref="M5:M6"/>
  </mergeCells>
  <phoneticPr fontId="0" type="noConversion"/>
  <pageMargins left="0.44" right="0.17" top="0.45" bottom="0.54" header="0" footer="0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G42"/>
  <sheetViews>
    <sheetView zoomScaleNormal="100" workbookViewId="0">
      <selection activeCell="D74" sqref="D74"/>
    </sheetView>
  </sheetViews>
  <sheetFormatPr baseColWidth="10" defaultColWidth="11.42578125" defaultRowHeight="15" x14ac:dyDescent="0.25"/>
  <cols>
    <col min="1" max="1" width="18.140625" style="3" customWidth="1"/>
    <col min="2" max="2" width="19.140625" style="2" customWidth="1"/>
    <col min="3" max="3" width="20" style="2" customWidth="1"/>
    <col min="4" max="4" width="12" style="2" customWidth="1"/>
    <col min="5" max="16384" width="11.42578125" style="3"/>
  </cols>
  <sheetData>
    <row r="2" spans="1:7" ht="15.75" customHeight="1" x14ac:dyDescent="0.25">
      <c r="A2" s="109" t="s">
        <v>206</v>
      </c>
      <c r="B2" s="109"/>
      <c r="C2" s="109"/>
      <c r="D2" s="109"/>
      <c r="E2" s="109"/>
      <c r="F2" s="109"/>
    </row>
    <row r="3" spans="1:7" ht="15" customHeight="1" x14ac:dyDescent="0.3">
      <c r="A3" s="39" t="s">
        <v>186</v>
      </c>
      <c r="B3" s="38"/>
      <c r="C3" s="38"/>
      <c r="D3" s="33"/>
    </row>
    <row r="5" spans="1:7" ht="15.75" customHeight="1" x14ac:dyDescent="0.25">
      <c r="A5" s="102" t="s">
        <v>164</v>
      </c>
      <c r="B5" s="101" t="s">
        <v>162</v>
      </c>
      <c r="C5" s="101" t="s">
        <v>163</v>
      </c>
      <c r="D5" s="101" t="s">
        <v>63</v>
      </c>
      <c r="G5" s="35"/>
    </row>
    <row r="6" spans="1:7" ht="31.5" customHeight="1" x14ac:dyDescent="0.25">
      <c r="A6" s="102"/>
      <c r="B6" s="101"/>
      <c r="C6" s="101"/>
      <c r="D6" s="101"/>
    </row>
    <row r="7" spans="1:7" ht="7.5" customHeight="1" x14ac:dyDescent="0.25">
      <c r="A7" s="15"/>
      <c r="B7" s="17"/>
      <c r="C7" s="17"/>
      <c r="D7" s="17"/>
    </row>
    <row r="8" spans="1:7" x14ac:dyDescent="0.25">
      <c r="A8" s="67" t="s">
        <v>17</v>
      </c>
      <c r="B8" s="71">
        <v>23413</v>
      </c>
      <c r="C8" s="71">
        <v>3388</v>
      </c>
      <c r="D8" s="62">
        <f t="shared" ref="D8:D39" si="0">SUM(B8:C8)</f>
        <v>26801</v>
      </c>
      <c r="E8" s="23" t="s">
        <v>118</v>
      </c>
    </row>
    <row r="9" spans="1:7" x14ac:dyDescent="0.25">
      <c r="A9" s="34" t="s">
        <v>18</v>
      </c>
      <c r="B9" s="2">
        <v>32429</v>
      </c>
      <c r="C9" s="2">
        <v>2086</v>
      </c>
      <c r="D9" s="6">
        <f t="shared" si="0"/>
        <v>34515</v>
      </c>
      <c r="E9" s="23" t="s">
        <v>119</v>
      </c>
    </row>
    <row r="10" spans="1:7" x14ac:dyDescent="0.25">
      <c r="A10" s="67" t="s">
        <v>19</v>
      </c>
      <c r="B10" s="71">
        <v>2776</v>
      </c>
      <c r="C10" s="71">
        <v>652</v>
      </c>
      <c r="D10" s="62">
        <f t="shared" si="0"/>
        <v>3428</v>
      </c>
      <c r="E10" s="23" t="s">
        <v>120</v>
      </c>
    </row>
    <row r="11" spans="1:7" x14ac:dyDescent="0.25">
      <c r="A11" s="34" t="s">
        <v>20</v>
      </c>
      <c r="B11" s="2">
        <v>2081</v>
      </c>
      <c r="C11" s="2">
        <v>798</v>
      </c>
      <c r="D11" s="6">
        <f t="shared" si="0"/>
        <v>2879</v>
      </c>
      <c r="E11" s="23" t="s">
        <v>214</v>
      </c>
    </row>
    <row r="12" spans="1:7" x14ac:dyDescent="0.25">
      <c r="A12" s="67" t="s">
        <v>23</v>
      </c>
      <c r="B12" s="71">
        <v>8525</v>
      </c>
      <c r="C12" s="71">
        <v>992</v>
      </c>
      <c r="D12" s="62">
        <f t="shared" si="0"/>
        <v>9517</v>
      </c>
      <c r="E12" s="23" t="s">
        <v>121</v>
      </c>
    </row>
    <row r="13" spans="1:7" x14ac:dyDescent="0.25">
      <c r="A13" s="34" t="s">
        <v>24</v>
      </c>
      <c r="B13" s="2">
        <v>41265</v>
      </c>
      <c r="C13" s="2">
        <v>7769</v>
      </c>
      <c r="D13" s="6">
        <f t="shared" si="0"/>
        <v>49034</v>
      </c>
      <c r="E13" s="23" t="s">
        <v>122</v>
      </c>
    </row>
    <row r="14" spans="1:7" x14ac:dyDescent="0.25">
      <c r="A14" s="67" t="s">
        <v>211</v>
      </c>
      <c r="B14" s="71">
        <v>290559</v>
      </c>
      <c r="C14" s="71">
        <v>41363</v>
      </c>
      <c r="D14" s="62">
        <f t="shared" si="0"/>
        <v>331922</v>
      </c>
      <c r="E14" s="23" t="s">
        <v>212</v>
      </c>
    </row>
    <row r="15" spans="1:7" x14ac:dyDescent="0.25">
      <c r="A15" s="34" t="s">
        <v>21</v>
      </c>
      <c r="B15" s="2">
        <v>44141</v>
      </c>
      <c r="C15" s="2">
        <v>8576</v>
      </c>
      <c r="D15" s="6">
        <f t="shared" si="0"/>
        <v>52717</v>
      </c>
      <c r="E15" s="23" t="s">
        <v>123</v>
      </c>
    </row>
    <row r="16" spans="1:7" x14ac:dyDescent="0.25">
      <c r="A16" s="67" t="s">
        <v>22</v>
      </c>
      <c r="B16" s="71">
        <v>20186</v>
      </c>
      <c r="C16" s="71">
        <v>3215</v>
      </c>
      <c r="D16" s="62">
        <f t="shared" si="0"/>
        <v>23401</v>
      </c>
      <c r="E16" s="23" t="s">
        <v>124</v>
      </c>
    </row>
    <row r="17" spans="1:5" x14ac:dyDescent="0.25">
      <c r="A17" s="34" t="s">
        <v>25</v>
      </c>
      <c r="B17" s="2">
        <v>17269</v>
      </c>
      <c r="C17" s="2">
        <v>3273</v>
      </c>
      <c r="D17" s="6">
        <f t="shared" si="0"/>
        <v>20542</v>
      </c>
      <c r="E17" s="23" t="s">
        <v>125</v>
      </c>
    </row>
    <row r="18" spans="1:5" x14ac:dyDescent="0.25">
      <c r="A18" s="67" t="s">
        <v>48</v>
      </c>
      <c r="B18" s="71">
        <v>76358</v>
      </c>
      <c r="C18" s="71">
        <v>8533</v>
      </c>
      <c r="D18" s="62">
        <f t="shared" si="0"/>
        <v>84891</v>
      </c>
      <c r="E18" s="23" t="s">
        <v>126</v>
      </c>
    </row>
    <row r="19" spans="1:5" x14ac:dyDescent="0.25">
      <c r="A19" s="34" t="s">
        <v>26</v>
      </c>
      <c r="B19" s="2">
        <v>76361</v>
      </c>
      <c r="C19" s="2">
        <v>11564</v>
      </c>
      <c r="D19" s="6">
        <f t="shared" si="0"/>
        <v>87925</v>
      </c>
      <c r="E19" s="23" t="s">
        <v>127</v>
      </c>
    </row>
    <row r="20" spans="1:5" x14ac:dyDescent="0.25">
      <c r="A20" s="67" t="s">
        <v>27</v>
      </c>
      <c r="B20" s="71">
        <v>10792</v>
      </c>
      <c r="C20" s="71">
        <v>1142</v>
      </c>
      <c r="D20" s="62">
        <f t="shared" si="0"/>
        <v>11934</v>
      </c>
      <c r="E20" s="23" t="s">
        <v>128</v>
      </c>
    </row>
    <row r="21" spans="1:5" x14ac:dyDescent="0.25">
      <c r="A21" s="34" t="s">
        <v>28</v>
      </c>
      <c r="B21" s="2">
        <v>39265</v>
      </c>
      <c r="C21" s="2">
        <v>5602</v>
      </c>
      <c r="D21" s="6">
        <f t="shared" si="0"/>
        <v>44867</v>
      </c>
      <c r="E21" s="23" t="s">
        <v>129</v>
      </c>
    </row>
    <row r="22" spans="1:5" x14ac:dyDescent="0.25">
      <c r="A22" s="67" t="s">
        <v>29</v>
      </c>
      <c r="B22" s="71">
        <v>100474</v>
      </c>
      <c r="C22" s="71">
        <v>11079</v>
      </c>
      <c r="D22" s="62">
        <f t="shared" si="0"/>
        <v>111553</v>
      </c>
      <c r="E22" s="23" t="s">
        <v>130</v>
      </c>
    </row>
    <row r="23" spans="1:5" x14ac:dyDescent="0.25">
      <c r="A23" s="34" t="s">
        <v>30</v>
      </c>
      <c r="B23" s="2">
        <v>33725</v>
      </c>
      <c r="C23" s="2">
        <v>1677</v>
      </c>
      <c r="D23" s="6">
        <f t="shared" si="0"/>
        <v>35402</v>
      </c>
      <c r="E23" s="23" t="s">
        <v>131</v>
      </c>
    </row>
    <row r="24" spans="1:5" x14ac:dyDescent="0.25">
      <c r="A24" s="67" t="s">
        <v>31</v>
      </c>
      <c r="B24" s="71">
        <v>10408</v>
      </c>
      <c r="C24" s="71">
        <v>321</v>
      </c>
      <c r="D24" s="62">
        <f t="shared" si="0"/>
        <v>10729</v>
      </c>
      <c r="E24" s="23" t="s">
        <v>132</v>
      </c>
    </row>
    <row r="25" spans="1:5" x14ac:dyDescent="0.25">
      <c r="A25" s="34" t="s">
        <v>32</v>
      </c>
      <c r="B25" s="2">
        <v>1801</v>
      </c>
      <c r="C25" s="2">
        <v>199</v>
      </c>
      <c r="D25" s="6">
        <f t="shared" si="0"/>
        <v>2000</v>
      </c>
      <c r="E25" s="23" t="s">
        <v>133</v>
      </c>
    </row>
    <row r="26" spans="1:5" x14ac:dyDescent="0.25">
      <c r="A26" s="67" t="s">
        <v>33</v>
      </c>
      <c r="B26" s="71">
        <v>172519</v>
      </c>
      <c r="C26" s="71">
        <v>40616</v>
      </c>
      <c r="D26" s="62">
        <f t="shared" si="0"/>
        <v>213135</v>
      </c>
      <c r="E26" s="23" t="s">
        <v>134</v>
      </c>
    </row>
    <row r="27" spans="1:5" x14ac:dyDescent="0.25">
      <c r="A27" s="34" t="s">
        <v>34</v>
      </c>
      <c r="B27" s="2">
        <v>6131</v>
      </c>
      <c r="C27" s="2">
        <v>948</v>
      </c>
      <c r="D27" s="6">
        <f t="shared" si="0"/>
        <v>7079</v>
      </c>
      <c r="E27" s="23" t="s">
        <v>135</v>
      </c>
    </row>
    <row r="28" spans="1:5" x14ac:dyDescent="0.25">
      <c r="A28" s="67" t="s">
        <v>35</v>
      </c>
      <c r="B28" s="71">
        <v>31815</v>
      </c>
      <c r="C28" s="71">
        <v>3129</v>
      </c>
      <c r="D28" s="62">
        <f t="shared" si="0"/>
        <v>34944</v>
      </c>
      <c r="E28" s="23" t="s">
        <v>136</v>
      </c>
    </row>
    <row r="29" spans="1:5" x14ac:dyDescent="0.25">
      <c r="A29" s="34" t="s">
        <v>36</v>
      </c>
      <c r="B29" s="2">
        <v>36550</v>
      </c>
      <c r="C29" s="2">
        <v>3767</v>
      </c>
      <c r="D29" s="6">
        <f t="shared" si="0"/>
        <v>40317</v>
      </c>
      <c r="E29" s="23" t="s">
        <v>137</v>
      </c>
    </row>
    <row r="30" spans="1:5" x14ac:dyDescent="0.25">
      <c r="A30" s="67" t="s">
        <v>37</v>
      </c>
      <c r="B30" s="71">
        <v>2169</v>
      </c>
      <c r="C30" s="71">
        <v>369</v>
      </c>
      <c r="D30" s="62">
        <f t="shared" si="0"/>
        <v>2538</v>
      </c>
      <c r="E30" s="23" t="s">
        <v>138</v>
      </c>
    </row>
    <row r="31" spans="1:5" x14ac:dyDescent="0.25">
      <c r="A31" s="34" t="s">
        <v>38</v>
      </c>
      <c r="B31" s="2">
        <v>28133</v>
      </c>
      <c r="C31" s="2">
        <v>3916</v>
      </c>
      <c r="D31" s="6">
        <f t="shared" si="0"/>
        <v>32049</v>
      </c>
      <c r="E31" s="23" t="s">
        <v>139</v>
      </c>
    </row>
    <row r="32" spans="1:5" x14ac:dyDescent="0.25">
      <c r="A32" s="67" t="s">
        <v>39</v>
      </c>
      <c r="B32" s="71">
        <v>28315</v>
      </c>
      <c r="C32" s="71">
        <v>3133</v>
      </c>
      <c r="D32" s="62">
        <f t="shared" si="0"/>
        <v>31448</v>
      </c>
      <c r="E32" s="23" t="s">
        <v>140</v>
      </c>
    </row>
    <row r="33" spans="1:5" x14ac:dyDescent="0.25">
      <c r="A33" s="34" t="s">
        <v>40</v>
      </c>
      <c r="B33" s="2">
        <v>25278</v>
      </c>
      <c r="C33" s="2">
        <v>3944</v>
      </c>
      <c r="D33" s="6">
        <f t="shared" si="0"/>
        <v>29222</v>
      </c>
      <c r="E33" s="23" t="s">
        <v>141</v>
      </c>
    </row>
    <row r="34" spans="1:5" x14ac:dyDescent="0.25">
      <c r="A34" s="67" t="s">
        <v>41</v>
      </c>
      <c r="B34" s="71">
        <v>7400</v>
      </c>
      <c r="C34" s="71">
        <v>5075</v>
      </c>
      <c r="D34" s="62">
        <f t="shared" si="0"/>
        <v>12475</v>
      </c>
      <c r="E34" s="23" t="s">
        <v>142</v>
      </c>
    </row>
    <row r="35" spans="1:5" x14ac:dyDescent="0.25">
      <c r="A35" s="34" t="s">
        <v>42</v>
      </c>
      <c r="B35" s="2">
        <v>59890</v>
      </c>
      <c r="C35" s="2">
        <v>21509</v>
      </c>
      <c r="D35" s="6">
        <f t="shared" si="0"/>
        <v>81399</v>
      </c>
      <c r="E35" s="23" t="s">
        <v>215</v>
      </c>
    </row>
    <row r="36" spans="1:5" x14ac:dyDescent="0.25">
      <c r="A36" s="67" t="s">
        <v>43</v>
      </c>
      <c r="B36" s="71">
        <v>5000</v>
      </c>
      <c r="C36" s="71">
        <v>196</v>
      </c>
      <c r="D36" s="62">
        <f t="shared" si="0"/>
        <v>5196</v>
      </c>
      <c r="E36" s="23" t="s">
        <v>143</v>
      </c>
    </row>
    <row r="37" spans="1:5" x14ac:dyDescent="0.25">
      <c r="A37" s="34" t="s">
        <v>44</v>
      </c>
      <c r="B37" s="2">
        <v>47860</v>
      </c>
      <c r="C37" s="2">
        <v>12802</v>
      </c>
      <c r="D37" s="6">
        <f t="shared" si="0"/>
        <v>60662</v>
      </c>
      <c r="E37" s="23" t="s">
        <v>144</v>
      </c>
    </row>
    <row r="38" spans="1:5" x14ac:dyDescent="0.25">
      <c r="A38" s="67" t="s">
        <v>45</v>
      </c>
      <c r="B38" s="71">
        <v>10527</v>
      </c>
      <c r="C38" s="71">
        <v>1834</v>
      </c>
      <c r="D38" s="62">
        <f t="shared" si="0"/>
        <v>12361</v>
      </c>
      <c r="E38" s="23" t="s">
        <v>145</v>
      </c>
    </row>
    <row r="39" spans="1:5" x14ac:dyDescent="0.25">
      <c r="A39" s="34" t="s">
        <v>46</v>
      </c>
      <c r="B39" s="2">
        <v>6692</v>
      </c>
      <c r="C39" s="2">
        <v>649</v>
      </c>
      <c r="D39" s="6">
        <f t="shared" si="0"/>
        <v>7341</v>
      </c>
      <c r="E39" s="23" t="s">
        <v>146</v>
      </c>
    </row>
    <row r="40" spans="1:5" ht="7.5" customHeight="1" x14ac:dyDescent="0.25">
      <c r="A40" s="15"/>
      <c r="B40" s="17"/>
      <c r="C40" s="17"/>
      <c r="D40" s="17"/>
    </row>
    <row r="41" spans="1:5" ht="22.5" customHeight="1" x14ac:dyDescent="0.25">
      <c r="A41" s="55" t="s">
        <v>63</v>
      </c>
      <c r="B41" s="56">
        <f>SUM(B8:B39)</f>
        <v>1300107</v>
      </c>
      <c r="C41" s="56">
        <f>SUM(C8:C39)</f>
        <v>214116</v>
      </c>
      <c r="D41" s="56">
        <f>SUM(D8:D39)</f>
        <v>1514223</v>
      </c>
    </row>
    <row r="42" spans="1:5" x14ac:dyDescent="0.25">
      <c r="B42" s="41">
        <f>B41*100/D41</f>
        <v>85.859678528195644</v>
      </c>
      <c r="C42" s="41">
        <f>C41*100/D41</f>
        <v>14.14032147180435</v>
      </c>
      <c r="D42" s="25">
        <f>SUM(B42:C42)</f>
        <v>100</v>
      </c>
    </row>
  </sheetData>
  <mergeCells count="5">
    <mergeCell ref="A5:A6"/>
    <mergeCell ref="B5:B6"/>
    <mergeCell ref="C5:C6"/>
    <mergeCell ref="D5:D6"/>
    <mergeCell ref="A2:F2"/>
  </mergeCells>
  <phoneticPr fontId="0" type="noConversion"/>
  <pageMargins left="0.56000000000000005" right="0.75" top="0.6" bottom="0.38" header="0" footer="0"/>
  <pageSetup paperSize="9" scale="99" orientation="portrait" r:id="rId1"/>
  <headerFooter alignWithMargins="0"/>
  <ignoredErrors>
    <ignoredError sqref="B42:D42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F47"/>
  <sheetViews>
    <sheetView zoomScaleNormal="100" workbookViewId="0">
      <selection activeCell="E63" sqref="E63"/>
    </sheetView>
  </sheetViews>
  <sheetFormatPr baseColWidth="10" defaultColWidth="11.42578125" defaultRowHeight="15" x14ac:dyDescent="0.25"/>
  <cols>
    <col min="1" max="1" width="19.140625" style="3" customWidth="1"/>
    <col min="2" max="2" width="14" style="2" customWidth="1"/>
    <col min="3" max="3" width="13.5703125" style="2" customWidth="1"/>
    <col min="4" max="4" width="10.5703125" style="2" customWidth="1"/>
    <col min="5" max="16384" width="11.42578125" style="3"/>
  </cols>
  <sheetData>
    <row r="2" spans="1:5" ht="16.5" customHeight="1" x14ac:dyDescent="0.25">
      <c r="A2" s="110" t="s">
        <v>207</v>
      </c>
      <c r="B2" s="110"/>
      <c r="C2" s="110"/>
      <c r="D2" s="110"/>
    </row>
    <row r="3" spans="1:5" ht="15.75" customHeight="1" x14ac:dyDescent="0.25">
      <c r="A3" s="110" t="s">
        <v>208</v>
      </c>
      <c r="B3" s="110"/>
      <c r="C3" s="110"/>
      <c r="D3" s="110"/>
    </row>
    <row r="5" spans="1:5" ht="15" customHeight="1" x14ac:dyDescent="0.25">
      <c r="A5" s="102" t="s">
        <v>164</v>
      </c>
      <c r="B5" s="101" t="s">
        <v>165</v>
      </c>
      <c r="C5" s="101" t="s">
        <v>166</v>
      </c>
      <c r="D5" s="101" t="s">
        <v>63</v>
      </c>
    </row>
    <row r="6" spans="1:5" ht="18.75" customHeight="1" x14ac:dyDescent="0.25">
      <c r="A6" s="102"/>
      <c r="B6" s="101"/>
      <c r="C6" s="101"/>
      <c r="D6" s="101"/>
    </row>
    <row r="7" spans="1:5" ht="6.75" customHeight="1" x14ac:dyDescent="0.25">
      <c r="A7" s="15"/>
      <c r="B7" s="17"/>
      <c r="C7" s="17"/>
      <c r="D7" s="17"/>
    </row>
    <row r="8" spans="1:5" x14ac:dyDescent="0.25">
      <c r="A8" s="67" t="s">
        <v>17</v>
      </c>
      <c r="B8" s="71">
        <v>14462</v>
      </c>
      <c r="C8" s="71">
        <v>12339</v>
      </c>
      <c r="D8" s="62">
        <f t="shared" ref="D8:D39" si="0">SUM(B8:C8)</f>
        <v>26801</v>
      </c>
      <c r="E8" s="23" t="s">
        <v>118</v>
      </c>
    </row>
    <row r="9" spans="1:5" x14ac:dyDescent="0.25">
      <c r="A9" s="34" t="s">
        <v>18</v>
      </c>
      <c r="B9" s="2">
        <v>12278</v>
      </c>
      <c r="C9" s="2">
        <v>22237</v>
      </c>
      <c r="D9" s="6">
        <f t="shared" si="0"/>
        <v>34515</v>
      </c>
      <c r="E9" s="23" t="s">
        <v>119</v>
      </c>
    </row>
    <row r="10" spans="1:5" x14ac:dyDescent="0.25">
      <c r="A10" s="67" t="s">
        <v>19</v>
      </c>
      <c r="B10" s="71">
        <v>1517</v>
      </c>
      <c r="C10" s="71">
        <v>1911</v>
      </c>
      <c r="D10" s="62">
        <f t="shared" si="0"/>
        <v>3428</v>
      </c>
      <c r="E10" s="23" t="s">
        <v>120</v>
      </c>
    </row>
    <row r="11" spans="1:5" x14ac:dyDescent="0.25">
      <c r="A11" s="34" t="s">
        <v>20</v>
      </c>
      <c r="B11" s="2">
        <v>2134</v>
      </c>
      <c r="C11" s="2">
        <v>745</v>
      </c>
      <c r="D11" s="6">
        <f t="shared" si="0"/>
        <v>2879</v>
      </c>
      <c r="E11" s="23" t="s">
        <v>214</v>
      </c>
    </row>
    <row r="12" spans="1:5" x14ac:dyDescent="0.25">
      <c r="A12" s="67" t="s">
        <v>23</v>
      </c>
      <c r="B12" s="71">
        <v>4218</v>
      </c>
      <c r="C12" s="71">
        <v>5299</v>
      </c>
      <c r="D12" s="62">
        <f t="shared" si="0"/>
        <v>9517</v>
      </c>
      <c r="E12" s="23" t="s">
        <v>121</v>
      </c>
    </row>
    <row r="13" spans="1:5" x14ac:dyDescent="0.25">
      <c r="A13" s="34" t="s">
        <v>24</v>
      </c>
      <c r="B13" s="2">
        <v>27782</v>
      </c>
      <c r="C13" s="2">
        <v>21252</v>
      </c>
      <c r="D13" s="6">
        <f t="shared" si="0"/>
        <v>49034</v>
      </c>
      <c r="E13" s="23" t="s">
        <v>122</v>
      </c>
    </row>
    <row r="14" spans="1:5" x14ac:dyDescent="0.25">
      <c r="A14" s="67" t="s">
        <v>211</v>
      </c>
      <c r="B14" s="71">
        <v>156042</v>
      </c>
      <c r="C14" s="71">
        <v>175880</v>
      </c>
      <c r="D14" s="62">
        <f t="shared" si="0"/>
        <v>331922</v>
      </c>
      <c r="E14" s="23" t="s">
        <v>212</v>
      </c>
    </row>
    <row r="15" spans="1:5" x14ac:dyDescent="0.25">
      <c r="A15" s="34" t="s">
        <v>21</v>
      </c>
      <c r="B15" s="2">
        <v>35082</v>
      </c>
      <c r="C15" s="2">
        <v>17635</v>
      </c>
      <c r="D15" s="6">
        <f t="shared" si="0"/>
        <v>52717</v>
      </c>
      <c r="E15" s="23" t="s">
        <v>123</v>
      </c>
    </row>
    <row r="16" spans="1:5" x14ac:dyDescent="0.25">
      <c r="A16" s="67" t="s">
        <v>22</v>
      </c>
      <c r="B16" s="71">
        <v>11409</v>
      </c>
      <c r="C16" s="71">
        <v>11992</v>
      </c>
      <c r="D16" s="62">
        <f t="shared" si="0"/>
        <v>23401</v>
      </c>
      <c r="E16" s="23" t="s">
        <v>124</v>
      </c>
    </row>
    <row r="17" spans="1:6" x14ac:dyDescent="0.25">
      <c r="A17" s="34" t="s">
        <v>25</v>
      </c>
      <c r="B17" s="2">
        <v>12326</v>
      </c>
      <c r="C17" s="2">
        <v>8216</v>
      </c>
      <c r="D17" s="6">
        <f t="shared" si="0"/>
        <v>20542</v>
      </c>
      <c r="E17" s="23" t="s">
        <v>125</v>
      </c>
    </row>
    <row r="18" spans="1:6" x14ac:dyDescent="0.25">
      <c r="A18" s="67" t="s">
        <v>48</v>
      </c>
      <c r="B18" s="71">
        <v>30674</v>
      </c>
      <c r="C18" s="71">
        <v>54217</v>
      </c>
      <c r="D18" s="62">
        <f t="shared" si="0"/>
        <v>84891</v>
      </c>
      <c r="E18" s="23" t="s">
        <v>126</v>
      </c>
    </row>
    <row r="19" spans="1:6" x14ac:dyDescent="0.25">
      <c r="A19" s="34" t="s">
        <v>26</v>
      </c>
      <c r="B19" s="2">
        <v>47410</v>
      </c>
      <c r="C19" s="2">
        <v>40515</v>
      </c>
      <c r="D19" s="6">
        <f t="shared" si="0"/>
        <v>87925</v>
      </c>
      <c r="E19" s="23" t="s">
        <v>127</v>
      </c>
    </row>
    <row r="20" spans="1:6" x14ac:dyDescent="0.25">
      <c r="A20" s="67" t="s">
        <v>27</v>
      </c>
      <c r="B20" s="71">
        <v>2276</v>
      </c>
      <c r="C20" s="71">
        <v>9658</v>
      </c>
      <c r="D20" s="62">
        <f t="shared" si="0"/>
        <v>11934</v>
      </c>
      <c r="E20" s="23" t="s">
        <v>128</v>
      </c>
    </row>
    <row r="21" spans="1:6" x14ac:dyDescent="0.25">
      <c r="A21" s="34" t="s">
        <v>28</v>
      </c>
      <c r="B21" s="2">
        <v>11061</v>
      </c>
      <c r="C21" s="2">
        <v>33806</v>
      </c>
      <c r="D21" s="6">
        <f t="shared" si="0"/>
        <v>44867</v>
      </c>
      <c r="E21" s="23" t="s">
        <v>129</v>
      </c>
    </row>
    <row r="22" spans="1:6" x14ac:dyDescent="0.25">
      <c r="A22" s="67" t="s">
        <v>29</v>
      </c>
      <c r="B22" s="71">
        <v>51787</v>
      </c>
      <c r="C22" s="71">
        <v>59766</v>
      </c>
      <c r="D22" s="62">
        <f t="shared" si="0"/>
        <v>111553</v>
      </c>
      <c r="E22" s="23" t="s">
        <v>130</v>
      </c>
    </row>
    <row r="23" spans="1:6" x14ac:dyDescent="0.25">
      <c r="A23" s="34" t="s">
        <v>30</v>
      </c>
      <c r="B23" s="2">
        <v>13770</v>
      </c>
      <c r="C23" s="2">
        <v>21632</v>
      </c>
      <c r="D23" s="6">
        <f t="shared" si="0"/>
        <v>35402</v>
      </c>
      <c r="E23" s="23" t="s">
        <v>131</v>
      </c>
    </row>
    <row r="24" spans="1:6" x14ac:dyDescent="0.25">
      <c r="A24" s="67" t="s">
        <v>31</v>
      </c>
      <c r="B24" s="71">
        <v>5230</v>
      </c>
      <c r="C24" s="71">
        <v>5499</v>
      </c>
      <c r="D24" s="62">
        <f t="shared" si="0"/>
        <v>10729</v>
      </c>
      <c r="E24" s="23" t="s">
        <v>132</v>
      </c>
    </row>
    <row r="25" spans="1:6" x14ac:dyDescent="0.25">
      <c r="A25" s="34" t="s">
        <v>32</v>
      </c>
      <c r="B25" s="2">
        <v>737</v>
      </c>
      <c r="C25" s="2">
        <v>1263</v>
      </c>
      <c r="D25" s="6">
        <f t="shared" si="0"/>
        <v>2000</v>
      </c>
      <c r="E25" s="23" t="s">
        <v>133</v>
      </c>
    </row>
    <row r="26" spans="1:6" x14ac:dyDescent="0.25">
      <c r="A26" s="67" t="s">
        <v>33</v>
      </c>
      <c r="B26" s="71">
        <v>163750</v>
      </c>
      <c r="C26" s="71">
        <v>49385</v>
      </c>
      <c r="D26" s="62">
        <f t="shared" si="0"/>
        <v>213135</v>
      </c>
      <c r="E26" s="23" t="s">
        <v>134</v>
      </c>
      <c r="F26" s="12"/>
    </row>
    <row r="27" spans="1:6" x14ac:dyDescent="0.25">
      <c r="A27" s="34" t="s">
        <v>34</v>
      </c>
      <c r="B27" s="2">
        <v>3723</v>
      </c>
      <c r="C27" s="2">
        <v>3356</v>
      </c>
      <c r="D27" s="6">
        <f t="shared" si="0"/>
        <v>7079</v>
      </c>
      <c r="E27" s="23" t="s">
        <v>135</v>
      </c>
    </row>
    <row r="28" spans="1:6" x14ac:dyDescent="0.25">
      <c r="A28" s="67" t="s">
        <v>35</v>
      </c>
      <c r="B28" s="71">
        <v>11330</v>
      </c>
      <c r="C28" s="71">
        <v>23614</v>
      </c>
      <c r="D28" s="62">
        <f t="shared" si="0"/>
        <v>34944</v>
      </c>
      <c r="E28" s="23" t="s">
        <v>136</v>
      </c>
    </row>
    <row r="29" spans="1:6" x14ac:dyDescent="0.25">
      <c r="A29" s="34" t="s">
        <v>36</v>
      </c>
      <c r="B29" s="2">
        <v>19839</v>
      </c>
      <c r="C29" s="2">
        <v>20478</v>
      </c>
      <c r="D29" s="6">
        <f t="shared" si="0"/>
        <v>40317</v>
      </c>
      <c r="E29" s="23" t="s">
        <v>137</v>
      </c>
    </row>
    <row r="30" spans="1:6" x14ac:dyDescent="0.25">
      <c r="A30" s="67" t="s">
        <v>37</v>
      </c>
      <c r="B30" s="71">
        <v>1126</v>
      </c>
      <c r="C30" s="71">
        <v>1412</v>
      </c>
      <c r="D30" s="62">
        <f t="shared" si="0"/>
        <v>2538</v>
      </c>
      <c r="E30" s="23" t="s">
        <v>138</v>
      </c>
    </row>
    <row r="31" spans="1:6" x14ac:dyDescent="0.25">
      <c r="A31" s="34" t="s">
        <v>38</v>
      </c>
      <c r="B31" s="2">
        <v>14846</v>
      </c>
      <c r="C31" s="2">
        <v>17203</v>
      </c>
      <c r="D31" s="6">
        <f t="shared" si="0"/>
        <v>32049</v>
      </c>
      <c r="E31" s="23" t="s">
        <v>139</v>
      </c>
    </row>
    <row r="32" spans="1:6" x14ac:dyDescent="0.25">
      <c r="A32" s="67" t="s">
        <v>39</v>
      </c>
      <c r="B32" s="71">
        <v>13279</v>
      </c>
      <c r="C32" s="71">
        <v>18169</v>
      </c>
      <c r="D32" s="62">
        <f t="shared" si="0"/>
        <v>31448</v>
      </c>
      <c r="E32" s="23" t="s">
        <v>140</v>
      </c>
    </row>
    <row r="33" spans="1:5" x14ac:dyDescent="0.25">
      <c r="A33" s="34" t="s">
        <v>40</v>
      </c>
      <c r="B33" s="2">
        <v>11532</v>
      </c>
      <c r="C33" s="2">
        <v>17690</v>
      </c>
      <c r="D33" s="6">
        <f t="shared" si="0"/>
        <v>29222</v>
      </c>
      <c r="E33" s="23" t="s">
        <v>141</v>
      </c>
    </row>
    <row r="34" spans="1:5" x14ac:dyDescent="0.25">
      <c r="A34" s="67" t="s">
        <v>41</v>
      </c>
      <c r="B34" s="71">
        <v>6559</v>
      </c>
      <c r="C34" s="71">
        <v>5916</v>
      </c>
      <c r="D34" s="62">
        <f t="shared" si="0"/>
        <v>12475</v>
      </c>
      <c r="E34" s="23" t="s">
        <v>142</v>
      </c>
    </row>
    <row r="35" spans="1:5" x14ac:dyDescent="0.25">
      <c r="A35" s="34" t="s">
        <v>42</v>
      </c>
      <c r="B35" s="2">
        <v>51152</v>
      </c>
      <c r="C35" s="2">
        <v>30247</v>
      </c>
      <c r="D35" s="6">
        <f t="shared" si="0"/>
        <v>81399</v>
      </c>
      <c r="E35" s="23" t="s">
        <v>215</v>
      </c>
    </row>
    <row r="36" spans="1:5" x14ac:dyDescent="0.25">
      <c r="A36" s="67" t="s">
        <v>43</v>
      </c>
      <c r="B36" s="71">
        <v>1172</v>
      </c>
      <c r="C36" s="71">
        <v>4024</v>
      </c>
      <c r="D36" s="62">
        <f t="shared" si="0"/>
        <v>5196</v>
      </c>
      <c r="E36" s="23" t="s">
        <v>143</v>
      </c>
    </row>
    <row r="37" spans="1:5" x14ac:dyDescent="0.25">
      <c r="A37" s="34" t="s">
        <v>44</v>
      </c>
      <c r="B37" s="2">
        <v>34455</v>
      </c>
      <c r="C37" s="2">
        <v>26207</v>
      </c>
      <c r="D37" s="6">
        <f t="shared" si="0"/>
        <v>60662</v>
      </c>
      <c r="E37" s="23" t="s">
        <v>144</v>
      </c>
    </row>
    <row r="38" spans="1:5" x14ac:dyDescent="0.25">
      <c r="A38" s="67" t="s">
        <v>45</v>
      </c>
      <c r="B38" s="71">
        <v>8129</v>
      </c>
      <c r="C38" s="71">
        <v>4232</v>
      </c>
      <c r="D38" s="62">
        <f t="shared" si="0"/>
        <v>12361</v>
      </c>
      <c r="E38" s="23" t="s">
        <v>145</v>
      </c>
    </row>
    <row r="39" spans="1:5" x14ac:dyDescent="0.25">
      <c r="A39" s="34" t="s">
        <v>46</v>
      </c>
      <c r="B39" s="2">
        <v>3820</v>
      </c>
      <c r="C39" s="2">
        <v>3521</v>
      </c>
      <c r="D39" s="6">
        <f t="shared" si="0"/>
        <v>7341</v>
      </c>
      <c r="E39" s="23" t="s">
        <v>146</v>
      </c>
    </row>
    <row r="40" spans="1:5" ht="7.5" customHeight="1" x14ac:dyDescent="0.25">
      <c r="A40" s="15"/>
      <c r="B40" s="17"/>
      <c r="C40" s="17"/>
      <c r="D40" s="17"/>
    </row>
    <row r="41" spans="1:5" ht="23.25" customHeight="1" x14ac:dyDescent="0.25">
      <c r="A41" s="55" t="s">
        <v>63</v>
      </c>
      <c r="B41" s="56">
        <f>SUM(B8:B39)</f>
        <v>784907</v>
      </c>
      <c r="C41" s="56">
        <f>SUM(C8:C39)</f>
        <v>729316</v>
      </c>
      <c r="D41" s="56">
        <f>SUM(D8:D39)</f>
        <v>1514223</v>
      </c>
    </row>
    <row r="42" spans="1:5" x14ac:dyDescent="0.25">
      <c r="B42" s="25">
        <f>B41*100/D41</f>
        <v>51.8356279094955</v>
      </c>
      <c r="C42" s="25">
        <f>C41*100/D41</f>
        <v>48.1643720905045</v>
      </c>
      <c r="D42" s="25">
        <f>SUM(B42:C42)</f>
        <v>100</v>
      </c>
    </row>
    <row r="47" spans="1:5" x14ac:dyDescent="0.25">
      <c r="B47" s="48"/>
      <c r="C47" s="48"/>
    </row>
  </sheetData>
  <mergeCells count="6">
    <mergeCell ref="A2:D2"/>
    <mergeCell ref="A5:A6"/>
    <mergeCell ref="B5:B6"/>
    <mergeCell ref="C5:C6"/>
    <mergeCell ref="D5:D6"/>
    <mergeCell ref="A3:D3"/>
  </mergeCells>
  <phoneticPr fontId="0" type="noConversion"/>
  <pageMargins left="0.72" right="0.75" top="0.34" bottom="0.38" header="0" footer="0"/>
  <pageSetup paperSize="9" scale="99" orientation="portrait" r:id="rId1"/>
  <headerFooter alignWithMargins="0"/>
  <ignoredErrors>
    <ignoredError sqref="B42:D42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N75"/>
  <sheetViews>
    <sheetView zoomScaleNormal="100" workbookViewId="0">
      <selection activeCell="E97" sqref="E97"/>
    </sheetView>
  </sheetViews>
  <sheetFormatPr baseColWidth="10" defaultColWidth="11.42578125" defaultRowHeight="15" x14ac:dyDescent="0.25"/>
  <cols>
    <col min="1" max="1" width="18.42578125" style="1" customWidth="1"/>
    <col min="2" max="2" width="11.42578125" style="3" customWidth="1"/>
    <col min="3" max="3" width="10.5703125" style="3" customWidth="1"/>
    <col min="4" max="4" width="9.5703125" style="3" customWidth="1"/>
    <col min="5" max="5" width="10.5703125" style="3" customWidth="1"/>
    <col min="6" max="6" width="8.85546875" style="3" customWidth="1"/>
    <col min="7" max="7" width="10" style="3" customWidth="1"/>
    <col min="8" max="8" width="13.42578125" style="3" customWidth="1"/>
    <col min="9" max="9" width="6.42578125" style="1" customWidth="1"/>
    <col min="10" max="16384" width="11.42578125" style="3"/>
  </cols>
  <sheetData>
    <row r="2" spans="1:9" ht="17.25" x14ac:dyDescent="0.3">
      <c r="A2" s="9" t="s">
        <v>209</v>
      </c>
      <c r="B2" s="2"/>
      <c r="C2" s="2"/>
      <c r="D2" s="2"/>
      <c r="E2" s="2"/>
      <c r="F2" s="2"/>
      <c r="G2" s="2"/>
      <c r="I2" s="3"/>
    </row>
    <row r="3" spans="1:9" x14ac:dyDescent="0.25">
      <c r="A3" s="8"/>
    </row>
    <row r="4" spans="1:9" ht="20.25" customHeight="1" x14ac:dyDescent="0.25">
      <c r="A4" s="101" t="s">
        <v>167</v>
      </c>
      <c r="B4" s="108" t="s">
        <v>155</v>
      </c>
      <c r="C4" s="108"/>
      <c r="D4" s="108"/>
      <c r="E4" s="108"/>
      <c r="F4" s="108"/>
      <c r="G4" s="111" t="s">
        <v>63</v>
      </c>
      <c r="H4" s="101" t="s">
        <v>147</v>
      </c>
      <c r="I4" s="3"/>
    </row>
    <row r="5" spans="1:9" ht="18.75" customHeight="1" x14ac:dyDescent="0.25">
      <c r="A5" s="101"/>
      <c r="B5" s="56" t="s">
        <v>16</v>
      </c>
      <c r="C5" s="56" t="s">
        <v>15</v>
      </c>
      <c r="D5" s="56" t="s">
        <v>13</v>
      </c>
      <c r="E5" s="56" t="s">
        <v>14</v>
      </c>
      <c r="F5" s="56" t="s">
        <v>55</v>
      </c>
      <c r="G5" s="111"/>
      <c r="H5" s="101"/>
      <c r="I5" s="3"/>
    </row>
    <row r="6" spans="1:9" ht="9" customHeight="1" x14ac:dyDescent="0.25">
      <c r="A6" s="44"/>
      <c r="B6" s="45"/>
      <c r="C6" s="45"/>
      <c r="D6" s="45"/>
      <c r="E6" s="45"/>
      <c r="F6" s="45"/>
      <c r="G6" s="21"/>
      <c r="H6" s="46"/>
      <c r="I6" s="3"/>
    </row>
    <row r="7" spans="1:9" x14ac:dyDescent="0.25">
      <c r="A7" s="61" t="s">
        <v>216</v>
      </c>
      <c r="B7" s="71">
        <v>392</v>
      </c>
      <c r="C7" s="71">
        <v>544</v>
      </c>
      <c r="D7" s="71">
        <v>60</v>
      </c>
      <c r="E7" s="71">
        <v>850</v>
      </c>
      <c r="F7" s="71">
        <v>7</v>
      </c>
      <c r="G7" s="62">
        <f t="shared" ref="G7:G38" si="0">SUM(B7:F7)</f>
        <v>1853</v>
      </c>
      <c r="H7" s="74">
        <v>0</v>
      </c>
      <c r="I7" s="3"/>
    </row>
    <row r="8" spans="1:9" x14ac:dyDescent="0.25">
      <c r="A8" s="4" t="s">
        <v>217</v>
      </c>
      <c r="B8" s="2">
        <v>84</v>
      </c>
      <c r="C8" s="2">
        <v>155</v>
      </c>
      <c r="D8" s="2">
        <v>7</v>
      </c>
      <c r="E8" s="2">
        <v>112</v>
      </c>
      <c r="F8" s="2">
        <v>0</v>
      </c>
      <c r="G8" s="6">
        <f t="shared" si="0"/>
        <v>358</v>
      </c>
      <c r="H8" s="1">
        <v>0</v>
      </c>
      <c r="I8" s="3"/>
    </row>
    <row r="9" spans="1:9" x14ac:dyDescent="0.25">
      <c r="A9" s="61" t="s">
        <v>218</v>
      </c>
      <c r="B9" s="71">
        <v>90</v>
      </c>
      <c r="C9" s="71">
        <v>162</v>
      </c>
      <c r="D9" s="71">
        <v>11</v>
      </c>
      <c r="E9" s="71">
        <v>161</v>
      </c>
      <c r="F9" s="71">
        <v>0</v>
      </c>
      <c r="G9" s="62">
        <f t="shared" si="0"/>
        <v>424</v>
      </c>
      <c r="H9" s="74">
        <v>0</v>
      </c>
      <c r="I9" s="3"/>
    </row>
    <row r="10" spans="1:9" x14ac:dyDescent="0.25">
      <c r="A10" s="4" t="s">
        <v>219</v>
      </c>
      <c r="B10" s="2">
        <v>129</v>
      </c>
      <c r="C10" s="2">
        <v>207</v>
      </c>
      <c r="D10" s="2">
        <v>7</v>
      </c>
      <c r="E10" s="2">
        <v>177</v>
      </c>
      <c r="F10" s="2">
        <v>0</v>
      </c>
      <c r="G10" s="6">
        <f t="shared" si="0"/>
        <v>520</v>
      </c>
      <c r="H10" s="1">
        <v>0</v>
      </c>
      <c r="I10" s="3"/>
    </row>
    <row r="11" spans="1:9" x14ac:dyDescent="0.25">
      <c r="A11" s="61" t="s">
        <v>220</v>
      </c>
      <c r="B11" s="71">
        <v>164</v>
      </c>
      <c r="C11" s="71">
        <v>288</v>
      </c>
      <c r="D11" s="71">
        <v>10</v>
      </c>
      <c r="E11" s="71">
        <v>319</v>
      </c>
      <c r="F11" s="71">
        <v>0</v>
      </c>
      <c r="G11" s="62">
        <f t="shared" si="0"/>
        <v>781</v>
      </c>
      <c r="H11" s="74">
        <v>0</v>
      </c>
      <c r="I11" s="3"/>
    </row>
    <row r="12" spans="1:9" x14ac:dyDescent="0.25">
      <c r="A12" s="4" t="s">
        <v>221</v>
      </c>
      <c r="B12" s="2">
        <v>229</v>
      </c>
      <c r="C12" s="2">
        <v>371</v>
      </c>
      <c r="D12" s="2">
        <v>13</v>
      </c>
      <c r="E12" s="2">
        <v>296</v>
      </c>
      <c r="F12" s="2">
        <v>0</v>
      </c>
      <c r="G12" s="6">
        <f t="shared" si="0"/>
        <v>909</v>
      </c>
      <c r="H12" s="1">
        <v>0</v>
      </c>
      <c r="I12" s="3"/>
    </row>
    <row r="13" spans="1:9" x14ac:dyDescent="0.25">
      <c r="A13" s="61" t="s">
        <v>222</v>
      </c>
      <c r="B13" s="71">
        <v>247</v>
      </c>
      <c r="C13" s="71">
        <v>432</v>
      </c>
      <c r="D13" s="71">
        <v>10</v>
      </c>
      <c r="E13" s="71">
        <v>315</v>
      </c>
      <c r="F13" s="71">
        <v>0</v>
      </c>
      <c r="G13" s="62">
        <f t="shared" si="0"/>
        <v>1004</v>
      </c>
      <c r="H13" s="74">
        <v>1</v>
      </c>
      <c r="I13" s="3"/>
    </row>
    <row r="14" spans="1:9" x14ac:dyDescent="0.25">
      <c r="A14" s="4" t="s">
        <v>223</v>
      </c>
      <c r="B14" s="2">
        <v>348</v>
      </c>
      <c r="C14" s="2">
        <v>535</v>
      </c>
      <c r="D14" s="2">
        <v>9</v>
      </c>
      <c r="E14" s="2">
        <v>321</v>
      </c>
      <c r="F14" s="2">
        <v>1</v>
      </c>
      <c r="G14" s="6">
        <f t="shared" si="0"/>
        <v>1214</v>
      </c>
      <c r="H14" s="1">
        <v>0</v>
      </c>
      <c r="I14" s="3"/>
    </row>
    <row r="15" spans="1:9" x14ac:dyDescent="0.25">
      <c r="A15" s="61" t="s">
        <v>224</v>
      </c>
      <c r="B15" s="71">
        <v>445</v>
      </c>
      <c r="C15" s="71">
        <v>755</v>
      </c>
      <c r="D15" s="71">
        <v>16</v>
      </c>
      <c r="E15" s="71">
        <v>470</v>
      </c>
      <c r="F15" s="71">
        <v>1</v>
      </c>
      <c r="G15" s="62">
        <f t="shared" si="0"/>
        <v>1687</v>
      </c>
      <c r="H15" s="74">
        <v>1</v>
      </c>
      <c r="I15" s="3"/>
    </row>
    <row r="16" spans="1:9" x14ac:dyDescent="0.25">
      <c r="A16" s="4" t="s">
        <v>225</v>
      </c>
      <c r="B16" s="2">
        <v>522</v>
      </c>
      <c r="C16" s="2">
        <v>865</v>
      </c>
      <c r="D16" s="2">
        <v>16</v>
      </c>
      <c r="E16" s="2">
        <v>548</v>
      </c>
      <c r="F16" s="2">
        <v>1</v>
      </c>
      <c r="G16" s="6">
        <f t="shared" si="0"/>
        <v>1952</v>
      </c>
      <c r="H16" s="1">
        <v>1</v>
      </c>
      <c r="I16" s="3"/>
    </row>
    <row r="17" spans="1:9" x14ac:dyDescent="0.25">
      <c r="A17" s="61" t="s">
        <v>226</v>
      </c>
      <c r="B17" s="71">
        <v>568</v>
      </c>
      <c r="C17" s="71">
        <v>1001</v>
      </c>
      <c r="D17" s="71">
        <v>17</v>
      </c>
      <c r="E17" s="71">
        <v>675</v>
      </c>
      <c r="F17" s="71">
        <v>0</v>
      </c>
      <c r="G17" s="62">
        <f t="shared" si="0"/>
        <v>2261</v>
      </c>
      <c r="H17" s="74">
        <v>2</v>
      </c>
      <c r="I17" s="3"/>
    </row>
    <row r="18" spans="1:9" x14ac:dyDescent="0.25">
      <c r="A18" s="4" t="s">
        <v>227</v>
      </c>
      <c r="B18" s="2">
        <v>588</v>
      </c>
      <c r="C18" s="2">
        <v>976</v>
      </c>
      <c r="D18" s="2">
        <v>17</v>
      </c>
      <c r="E18" s="2">
        <v>798</v>
      </c>
      <c r="F18" s="2">
        <v>1</v>
      </c>
      <c r="G18" s="6">
        <f t="shared" si="0"/>
        <v>2380</v>
      </c>
      <c r="H18" s="1">
        <v>4</v>
      </c>
      <c r="I18" s="3"/>
    </row>
    <row r="19" spans="1:9" x14ac:dyDescent="0.25">
      <c r="A19" s="61" t="s">
        <v>228</v>
      </c>
      <c r="B19" s="71">
        <v>664</v>
      </c>
      <c r="C19" s="71">
        <v>1138</v>
      </c>
      <c r="D19" s="71">
        <v>30</v>
      </c>
      <c r="E19" s="71">
        <v>1019</v>
      </c>
      <c r="F19" s="71">
        <v>3</v>
      </c>
      <c r="G19" s="62">
        <f t="shared" si="0"/>
        <v>2854</v>
      </c>
      <c r="H19" s="74">
        <v>5</v>
      </c>
      <c r="I19" s="3"/>
    </row>
    <row r="20" spans="1:9" x14ac:dyDescent="0.25">
      <c r="A20" s="4" t="s">
        <v>229</v>
      </c>
      <c r="B20" s="2">
        <v>806</v>
      </c>
      <c r="C20" s="2">
        <v>1388</v>
      </c>
      <c r="D20" s="2">
        <v>19</v>
      </c>
      <c r="E20" s="2">
        <v>1318</v>
      </c>
      <c r="F20" s="2">
        <v>0</v>
      </c>
      <c r="G20" s="6">
        <f t="shared" si="0"/>
        <v>3531</v>
      </c>
      <c r="H20" s="1">
        <v>4</v>
      </c>
      <c r="I20" s="3"/>
    </row>
    <row r="21" spans="1:9" x14ac:dyDescent="0.25">
      <c r="A21" s="61" t="s">
        <v>230</v>
      </c>
      <c r="B21" s="71">
        <v>1110</v>
      </c>
      <c r="C21" s="71">
        <v>1675</v>
      </c>
      <c r="D21" s="71">
        <v>24</v>
      </c>
      <c r="E21" s="71">
        <v>1905</v>
      </c>
      <c r="F21" s="71">
        <v>4</v>
      </c>
      <c r="G21" s="62">
        <f t="shared" si="0"/>
        <v>4718</v>
      </c>
      <c r="H21" s="74">
        <v>7</v>
      </c>
      <c r="I21" s="3"/>
    </row>
    <row r="22" spans="1:9" x14ac:dyDescent="0.25">
      <c r="A22" s="4" t="s">
        <v>231</v>
      </c>
      <c r="B22" s="2">
        <v>1343</v>
      </c>
      <c r="C22" s="2">
        <v>2123</v>
      </c>
      <c r="D22" s="2">
        <v>29</v>
      </c>
      <c r="E22" s="2">
        <v>2031</v>
      </c>
      <c r="F22" s="2">
        <v>1</v>
      </c>
      <c r="G22" s="6">
        <f t="shared" si="0"/>
        <v>5527</v>
      </c>
      <c r="H22" s="1">
        <v>15</v>
      </c>
      <c r="I22" s="3"/>
    </row>
    <row r="23" spans="1:9" x14ac:dyDescent="0.25">
      <c r="A23" s="61" t="s">
        <v>232</v>
      </c>
      <c r="B23" s="71">
        <v>1446</v>
      </c>
      <c r="C23" s="71">
        <v>2288</v>
      </c>
      <c r="D23" s="71">
        <v>31</v>
      </c>
      <c r="E23" s="71">
        <v>2111</v>
      </c>
      <c r="F23" s="71">
        <v>2</v>
      </c>
      <c r="G23" s="62">
        <f t="shared" si="0"/>
        <v>5878</v>
      </c>
      <c r="H23" s="74">
        <v>9</v>
      </c>
      <c r="I23" s="3"/>
    </row>
    <row r="24" spans="1:9" x14ac:dyDescent="0.25">
      <c r="A24" s="4" t="s">
        <v>233</v>
      </c>
      <c r="B24" s="2">
        <v>722</v>
      </c>
      <c r="C24" s="2">
        <v>1595</v>
      </c>
      <c r="D24" s="2">
        <v>21</v>
      </c>
      <c r="E24" s="2">
        <v>1536</v>
      </c>
      <c r="F24" s="2">
        <v>5</v>
      </c>
      <c r="G24" s="6">
        <f t="shared" si="0"/>
        <v>3879</v>
      </c>
      <c r="H24" s="1">
        <v>8</v>
      </c>
      <c r="I24" s="3"/>
    </row>
    <row r="25" spans="1:9" x14ac:dyDescent="0.25">
      <c r="A25" s="61" t="s">
        <v>234</v>
      </c>
      <c r="B25" s="71">
        <v>1021</v>
      </c>
      <c r="C25" s="71">
        <v>1898</v>
      </c>
      <c r="D25" s="71">
        <v>37</v>
      </c>
      <c r="E25" s="71">
        <v>2298</v>
      </c>
      <c r="F25" s="71">
        <v>3</v>
      </c>
      <c r="G25" s="62">
        <f t="shared" si="0"/>
        <v>5257</v>
      </c>
      <c r="H25" s="74">
        <v>16</v>
      </c>
      <c r="I25" s="3"/>
    </row>
    <row r="26" spans="1:9" x14ac:dyDescent="0.25">
      <c r="A26" s="4" t="s">
        <v>235</v>
      </c>
      <c r="B26" s="2">
        <v>1506</v>
      </c>
      <c r="C26" s="2">
        <v>2456</v>
      </c>
      <c r="D26" s="2">
        <v>42</v>
      </c>
      <c r="E26" s="2">
        <v>3475</v>
      </c>
      <c r="F26" s="2">
        <v>4</v>
      </c>
      <c r="G26" s="6">
        <f t="shared" si="0"/>
        <v>7483</v>
      </c>
      <c r="H26" s="1">
        <v>16</v>
      </c>
      <c r="I26" s="3"/>
    </row>
    <row r="27" spans="1:9" x14ac:dyDescent="0.25">
      <c r="A27" s="61" t="s">
        <v>236</v>
      </c>
      <c r="B27" s="71">
        <v>2251</v>
      </c>
      <c r="C27" s="71">
        <v>4023</v>
      </c>
      <c r="D27" s="71">
        <v>57</v>
      </c>
      <c r="E27" s="71">
        <v>4915</v>
      </c>
      <c r="F27" s="71">
        <v>6</v>
      </c>
      <c r="G27" s="62">
        <f t="shared" si="0"/>
        <v>11252</v>
      </c>
      <c r="H27" s="74">
        <v>15</v>
      </c>
      <c r="I27" s="3"/>
    </row>
    <row r="28" spans="1:9" x14ac:dyDescent="0.25">
      <c r="A28" s="4" t="s">
        <v>237</v>
      </c>
      <c r="B28" s="2">
        <v>2957</v>
      </c>
      <c r="C28" s="2">
        <v>4744</v>
      </c>
      <c r="D28" s="2">
        <v>59</v>
      </c>
      <c r="E28" s="2">
        <v>6649</v>
      </c>
      <c r="F28" s="2">
        <v>4</v>
      </c>
      <c r="G28" s="6">
        <f t="shared" si="0"/>
        <v>14413</v>
      </c>
      <c r="H28" s="1">
        <v>24</v>
      </c>
      <c r="I28" s="3"/>
    </row>
    <row r="29" spans="1:9" x14ac:dyDescent="0.25">
      <c r="A29" s="61" t="s">
        <v>238</v>
      </c>
      <c r="B29" s="71">
        <v>2265</v>
      </c>
      <c r="C29" s="71">
        <v>3145</v>
      </c>
      <c r="D29" s="71">
        <v>46</v>
      </c>
      <c r="E29" s="71">
        <v>3748</v>
      </c>
      <c r="F29" s="71">
        <v>9</v>
      </c>
      <c r="G29" s="62">
        <f t="shared" si="0"/>
        <v>9213</v>
      </c>
      <c r="H29" s="74">
        <v>7</v>
      </c>
      <c r="I29" s="3"/>
    </row>
    <row r="30" spans="1:9" x14ac:dyDescent="0.25">
      <c r="A30" s="4" t="s">
        <v>239</v>
      </c>
      <c r="B30" s="2">
        <v>585</v>
      </c>
      <c r="C30" s="2">
        <v>913</v>
      </c>
      <c r="D30" s="2">
        <v>36</v>
      </c>
      <c r="E30" s="2">
        <v>1663</v>
      </c>
      <c r="F30" s="2">
        <v>2</v>
      </c>
      <c r="G30" s="6">
        <f t="shared" si="0"/>
        <v>3199</v>
      </c>
      <c r="H30" s="1">
        <v>5</v>
      </c>
      <c r="I30" s="3"/>
    </row>
    <row r="31" spans="1:9" x14ac:dyDescent="0.25">
      <c r="A31" s="61" t="s">
        <v>240</v>
      </c>
      <c r="B31" s="71">
        <v>625</v>
      </c>
      <c r="C31" s="71">
        <v>1217</v>
      </c>
      <c r="D31" s="71">
        <v>42</v>
      </c>
      <c r="E31" s="71">
        <v>3633</v>
      </c>
      <c r="F31" s="71">
        <v>12</v>
      </c>
      <c r="G31" s="62">
        <f t="shared" si="0"/>
        <v>5529</v>
      </c>
      <c r="H31" s="74">
        <v>8</v>
      </c>
      <c r="I31" s="3"/>
    </row>
    <row r="32" spans="1:9" x14ac:dyDescent="0.25">
      <c r="A32" s="4" t="s">
        <v>241</v>
      </c>
      <c r="B32" s="2">
        <v>1322</v>
      </c>
      <c r="C32" s="2">
        <v>1756</v>
      </c>
      <c r="D32" s="2">
        <v>42</v>
      </c>
      <c r="E32" s="2">
        <v>4771</v>
      </c>
      <c r="F32" s="2">
        <v>11</v>
      </c>
      <c r="G32" s="6">
        <f t="shared" si="0"/>
        <v>7902</v>
      </c>
      <c r="H32" s="1">
        <v>8</v>
      </c>
      <c r="I32" s="3"/>
    </row>
    <row r="33" spans="1:14" x14ac:dyDescent="0.25">
      <c r="A33" s="61" t="s">
        <v>242</v>
      </c>
      <c r="B33" s="71">
        <v>690</v>
      </c>
      <c r="C33" s="71">
        <v>952</v>
      </c>
      <c r="D33" s="71">
        <v>28</v>
      </c>
      <c r="E33" s="71">
        <v>3582</v>
      </c>
      <c r="F33" s="71">
        <v>14</v>
      </c>
      <c r="G33" s="62">
        <f t="shared" si="0"/>
        <v>5266</v>
      </c>
      <c r="H33" s="74">
        <v>12</v>
      </c>
      <c r="I33" s="3"/>
    </row>
    <row r="34" spans="1:14" x14ac:dyDescent="0.25">
      <c r="A34" s="4" t="s">
        <v>243</v>
      </c>
      <c r="B34" s="2">
        <v>489</v>
      </c>
      <c r="C34" s="2">
        <v>634</v>
      </c>
      <c r="D34" s="2">
        <v>24</v>
      </c>
      <c r="E34" s="2">
        <v>3332</v>
      </c>
      <c r="F34" s="2">
        <v>12</v>
      </c>
      <c r="G34" s="6">
        <f t="shared" si="0"/>
        <v>4491</v>
      </c>
      <c r="H34" s="1">
        <v>8</v>
      </c>
      <c r="I34" s="3"/>
    </row>
    <row r="35" spans="1:14" x14ac:dyDescent="0.25">
      <c r="A35" s="61" t="s">
        <v>244</v>
      </c>
      <c r="B35" s="71">
        <v>808</v>
      </c>
      <c r="C35" s="71">
        <v>782</v>
      </c>
      <c r="D35" s="71">
        <v>31</v>
      </c>
      <c r="E35" s="71">
        <v>3796</v>
      </c>
      <c r="F35" s="71">
        <v>8</v>
      </c>
      <c r="G35" s="62">
        <f t="shared" si="0"/>
        <v>5425</v>
      </c>
      <c r="H35" s="74">
        <v>16</v>
      </c>
      <c r="I35" s="3"/>
    </row>
    <row r="36" spans="1:14" x14ac:dyDescent="0.25">
      <c r="A36" s="4" t="s">
        <v>245</v>
      </c>
      <c r="B36" s="2">
        <v>1033</v>
      </c>
      <c r="C36" s="2">
        <v>1178</v>
      </c>
      <c r="D36" s="2">
        <v>25</v>
      </c>
      <c r="E36" s="2">
        <v>5109</v>
      </c>
      <c r="F36" s="2">
        <v>13</v>
      </c>
      <c r="G36" s="6">
        <f t="shared" si="0"/>
        <v>7358</v>
      </c>
      <c r="H36" s="1">
        <v>17</v>
      </c>
      <c r="I36" s="3"/>
    </row>
    <row r="37" spans="1:14" x14ac:dyDescent="0.25">
      <c r="A37" s="61" t="s">
        <v>246</v>
      </c>
      <c r="B37" s="71">
        <v>1473</v>
      </c>
      <c r="C37" s="71">
        <v>1620</v>
      </c>
      <c r="D37" s="71">
        <v>51</v>
      </c>
      <c r="E37" s="71">
        <v>4825</v>
      </c>
      <c r="F37" s="71">
        <v>13</v>
      </c>
      <c r="G37" s="62">
        <f t="shared" si="0"/>
        <v>7982</v>
      </c>
      <c r="H37" s="74">
        <v>17</v>
      </c>
      <c r="I37" s="3"/>
    </row>
    <row r="38" spans="1:14" x14ac:dyDescent="0.25">
      <c r="A38" s="4" t="s">
        <v>247</v>
      </c>
      <c r="B38" s="2">
        <v>2837</v>
      </c>
      <c r="C38" s="2">
        <v>2346</v>
      </c>
      <c r="D38" s="2">
        <v>60</v>
      </c>
      <c r="E38" s="2">
        <v>5880</v>
      </c>
      <c r="F38" s="2">
        <v>12</v>
      </c>
      <c r="G38" s="6">
        <f t="shared" si="0"/>
        <v>11135</v>
      </c>
      <c r="H38" s="1">
        <v>23</v>
      </c>
      <c r="I38" s="3"/>
    </row>
    <row r="39" spans="1:14" x14ac:dyDescent="0.25">
      <c r="A39" s="61" t="s">
        <v>248</v>
      </c>
      <c r="B39" s="71">
        <v>3540</v>
      </c>
      <c r="C39" s="71">
        <v>2313</v>
      </c>
      <c r="D39" s="71">
        <v>61</v>
      </c>
      <c r="E39" s="71">
        <v>5723</v>
      </c>
      <c r="F39" s="71">
        <v>17</v>
      </c>
      <c r="G39" s="62">
        <f t="shared" ref="G39:G58" si="1">SUM(B39:F39)</f>
        <v>11654</v>
      </c>
      <c r="H39" s="74">
        <v>25</v>
      </c>
      <c r="I39" s="3"/>
    </row>
    <row r="40" spans="1:14" x14ac:dyDescent="0.25">
      <c r="A40" s="4" t="s">
        <v>249</v>
      </c>
      <c r="B40" s="2">
        <v>3658</v>
      </c>
      <c r="C40" s="2">
        <v>2309</v>
      </c>
      <c r="D40" s="2">
        <v>82</v>
      </c>
      <c r="E40" s="2">
        <v>5739</v>
      </c>
      <c r="F40" s="2">
        <v>15</v>
      </c>
      <c r="G40" s="6">
        <f t="shared" si="1"/>
        <v>11803</v>
      </c>
      <c r="H40" s="1">
        <v>14</v>
      </c>
      <c r="I40" s="3"/>
    </row>
    <row r="41" spans="1:14" x14ac:dyDescent="0.25">
      <c r="A41" s="61" t="s">
        <v>250</v>
      </c>
      <c r="B41" s="71">
        <v>3225</v>
      </c>
      <c r="C41" s="71">
        <v>1862</v>
      </c>
      <c r="D41" s="71">
        <v>70</v>
      </c>
      <c r="E41" s="71">
        <v>5825</v>
      </c>
      <c r="F41" s="71">
        <v>13</v>
      </c>
      <c r="G41" s="62">
        <f t="shared" si="1"/>
        <v>10995</v>
      </c>
      <c r="H41" s="74">
        <v>14</v>
      </c>
      <c r="I41" s="3"/>
    </row>
    <row r="42" spans="1:14" x14ac:dyDescent="0.25">
      <c r="A42" s="4" t="s">
        <v>251</v>
      </c>
      <c r="B42" s="2">
        <v>1808</v>
      </c>
      <c r="C42" s="2">
        <v>1106</v>
      </c>
      <c r="D42" s="2">
        <v>63</v>
      </c>
      <c r="E42" s="2">
        <v>4224</v>
      </c>
      <c r="F42" s="2">
        <v>10</v>
      </c>
      <c r="G42" s="6">
        <f t="shared" si="1"/>
        <v>7211</v>
      </c>
      <c r="H42" s="1">
        <v>9</v>
      </c>
      <c r="I42" s="3"/>
      <c r="N42" s="3" t="s">
        <v>98</v>
      </c>
    </row>
    <row r="43" spans="1:14" x14ac:dyDescent="0.25">
      <c r="A43" s="61" t="s">
        <v>252</v>
      </c>
      <c r="B43" s="71">
        <v>764</v>
      </c>
      <c r="C43" s="71">
        <v>311</v>
      </c>
      <c r="D43" s="71">
        <v>18</v>
      </c>
      <c r="E43" s="71">
        <v>1871</v>
      </c>
      <c r="F43" s="71">
        <v>5</v>
      </c>
      <c r="G43" s="62">
        <f t="shared" si="1"/>
        <v>2969</v>
      </c>
      <c r="H43" s="74">
        <v>11</v>
      </c>
      <c r="I43" s="3"/>
    </row>
    <row r="44" spans="1:14" x14ac:dyDescent="0.25">
      <c r="A44" s="4" t="s">
        <v>253</v>
      </c>
      <c r="B44" s="2">
        <v>1683</v>
      </c>
      <c r="C44" s="2">
        <v>1178</v>
      </c>
      <c r="D44" s="2">
        <v>77</v>
      </c>
      <c r="E44" s="2">
        <v>5450</v>
      </c>
      <c r="F44" s="2">
        <v>10</v>
      </c>
      <c r="G44" s="6">
        <f t="shared" si="1"/>
        <v>8398</v>
      </c>
      <c r="H44" s="1">
        <v>18</v>
      </c>
      <c r="I44" s="3"/>
    </row>
    <row r="45" spans="1:14" x14ac:dyDescent="0.25">
      <c r="A45" s="61" t="s">
        <v>254</v>
      </c>
      <c r="B45" s="71">
        <v>2187</v>
      </c>
      <c r="C45" s="71">
        <v>1465</v>
      </c>
      <c r="D45" s="71">
        <v>94</v>
      </c>
      <c r="E45" s="71">
        <v>6754</v>
      </c>
      <c r="F45" s="71">
        <v>9</v>
      </c>
      <c r="G45" s="62">
        <f t="shared" si="1"/>
        <v>10509</v>
      </c>
      <c r="H45" s="74">
        <v>12</v>
      </c>
      <c r="I45" s="3"/>
    </row>
    <row r="46" spans="1:14" x14ac:dyDescent="0.25">
      <c r="A46" s="4" t="s">
        <v>255</v>
      </c>
      <c r="B46" s="2">
        <v>2965</v>
      </c>
      <c r="C46" s="2">
        <v>1477</v>
      </c>
      <c r="D46" s="2">
        <v>96</v>
      </c>
      <c r="E46" s="2">
        <v>6790</v>
      </c>
      <c r="F46" s="2">
        <v>15</v>
      </c>
      <c r="G46" s="6">
        <f t="shared" si="1"/>
        <v>11343</v>
      </c>
      <c r="H46" s="1">
        <v>6</v>
      </c>
      <c r="I46" s="3"/>
    </row>
    <row r="47" spans="1:14" x14ac:dyDescent="0.25">
      <c r="A47" s="61" t="s">
        <v>256</v>
      </c>
      <c r="B47" s="71">
        <v>3341</v>
      </c>
      <c r="C47" s="71">
        <v>1828</v>
      </c>
      <c r="D47" s="71">
        <v>92</v>
      </c>
      <c r="E47" s="71">
        <v>8542</v>
      </c>
      <c r="F47" s="71">
        <v>22</v>
      </c>
      <c r="G47" s="62">
        <f t="shared" si="1"/>
        <v>13825</v>
      </c>
      <c r="H47" s="74">
        <v>19</v>
      </c>
      <c r="I47" s="3"/>
    </row>
    <row r="48" spans="1:14" x14ac:dyDescent="0.25">
      <c r="A48" s="4" t="s">
        <v>257</v>
      </c>
      <c r="B48" s="2">
        <v>3568</v>
      </c>
      <c r="C48" s="2">
        <v>2672</v>
      </c>
      <c r="D48" s="2">
        <v>137</v>
      </c>
      <c r="E48" s="2">
        <v>9530</v>
      </c>
      <c r="F48" s="2">
        <v>23</v>
      </c>
      <c r="G48" s="6">
        <f t="shared" si="1"/>
        <v>15930</v>
      </c>
      <c r="H48" s="1">
        <v>8</v>
      </c>
      <c r="I48" s="3"/>
    </row>
    <row r="49" spans="1:9" x14ac:dyDescent="0.25">
      <c r="A49" s="61" t="s">
        <v>258</v>
      </c>
      <c r="B49" s="71">
        <v>3049</v>
      </c>
      <c r="C49" s="71">
        <v>1844</v>
      </c>
      <c r="D49" s="71">
        <v>69</v>
      </c>
      <c r="E49" s="71">
        <v>4601</v>
      </c>
      <c r="F49" s="71">
        <v>18</v>
      </c>
      <c r="G49" s="62">
        <f t="shared" si="1"/>
        <v>9581</v>
      </c>
      <c r="H49" s="74">
        <v>9</v>
      </c>
      <c r="I49" s="3"/>
    </row>
    <row r="50" spans="1:9" x14ac:dyDescent="0.25">
      <c r="A50" s="4" t="s">
        <v>259</v>
      </c>
      <c r="B50" s="2">
        <v>2933</v>
      </c>
      <c r="C50" s="2">
        <v>1729</v>
      </c>
      <c r="D50" s="2">
        <v>84</v>
      </c>
      <c r="E50" s="2">
        <v>6969</v>
      </c>
      <c r="F50" s="2">
        <v>25</v>
      </c>
      <c r="G50" s="6">
        <f t="shared" si="1"/>
        <v>11740</v>
      </c>
      <c r="H50" s="1">
        <v>7</v>
      </c>
      <c r="I50" s="3"/>
    </row>
    <row r="51" spans="1:9" x14ac:dyDescent="0.25">
      <c r="A51" s="61" t="s">
        <v>260</v>
      </c>
      <c r="B51" s="71">
        <v>3037</v>
      </c>
      <c r="C51" s="71">
        <v>1500</v>
      </c>
      <c r="D51" s="71">
        <v>94</v>
      </c>
      <c r="E51" s="71">
        <v>7069</v>
      </c>
      <c r="F51" s="71">
        <v>30</v>
      </c>
      <c r="G51" s="62">
        <f t="shared" si="1"/>
        <v>11730</v>
      </c>
      <c r="H51" s="74">
        <v>8</v>
      </c>
      <c r="I51" s="3"/>
    </row>
    <row r="52" spans="1:9" x14ac:dyDescent="0.25">
      <c r="A52" s="4" t="s">
        <v>261</v>
      </c>
      <c r="B52" s="2">
        <v>4065</v>
      </c>
      <c r="C52" s="2">
        <v>1829</v>
      </c>
      <c r="D52" s="2">
        <v>164</v>
      </c>
      <c r="E52" s="2">
        <v>12639</v>
      </c>
      <c r="F52" s="2">
        <v>45</v>
      </c>
      <c r="G52" s="6">
        <f t="shared" si="1"/>
        <v>18742</v>
      </c>
      <c r="H52" s="1">
        <v>10</v>
      </c>
      <c r="I52" s="3"/>
    </row>
    <row r="53" spans="1:9" x14ac:dyDescent="0.25">
      <c r="A53" s="61" t="s">
        <v>262</v>
      </c>
      <c r="B53" s="71">
        <v>4776</v>
      </c>
      <c r="C53" s="71">
        <v>1872</v>
      </c>
      <c r="D53" s="71">
        <v>152</v>
      </c>
      <c r="E53" s="71">
        <v>13181</v>
      </c>
      <c r="F53" s="71">
        <v>58</v>
      </c>
      <c r="G53" s="62">
        <f t="shared" si="1"/>
        <v>20039</v>
      </c>
      <c r="H53" s="74">
        <v>8</v>
      </c>
      <c r="I53" s="3"/>
    </row>
    <row r="54" spans="1:9" x14ac:dyDescent="0.25">
      <c r="A54" s="4" t="s">
        <v>263</v>
      </c>
      <c r="B54" s="2">
        <v>5091</v>
      </c>
      <c r="C54" s="2">
        <v>3139</v>
      </c>
      <c r="D54" s="2">
        <v>235</v>
      </c>
      <c r="E54" s="2">
        <v>17707</v>
      </c>
      <c r="F54" s="2">
        <v>56</v>
      </c>
      <c r="G54" s="6">
        <f t="shared" si="1"/>
        <v>26228</v>
      </c>
      <c r="H54" s="1">
        <v>13</v>
      </c>
      <c r="I54" s="3"/>
    </row>
    <row r="55" spans="1:9" x14ac:dyDescent="0.25">
      <c r="A55" s="61" t="s">
        <v>264</v>
      </c>
      <c r="B55" s="71">
        <v>6816</v>
      </c>
      <c r="C55" s="71">
        <v>3078</v>
      </c>
      <c r="D55" s="71">
        <v>163</v>
      </c>
      <c r="E55" s="71">
        <v>18994</v>
      </c>
      <c r="F55" s="71">
        <v>95</v>
      </c>
      <c r="G55" s="62">
        <f t="shared" si="1"/>
        <v>29146</v>
      </c>
      <c r="H55" s="74">
        <v>10</v>
      </c>
      <c r="I55" s="3"/>
    </row>
    <row r="56" spans="1:9" x14ac:dyDescent="0.25">
      <c r="A56" s="4" t="s">
        <v>265</v>
      </c>
      <c r="B56" s="2">
        <v>3651</v>
      </c>
      <c r="C56" s="2">
        <v>2686</v>
      </c>
      <c r="D56" s="2">
        <v>169</v>
      </c>
      <c r="E56" s="2">
        <v>18143</v>
      </c>
      <c r="F56" s="2">
        <v>112</v>
      </c>
      <c r="G56" s="6">
        <f t="shared" si="1"/>
        <v>24761</v>
      </c>
      <c r="H56" s="1">
        <v>15</v>
      </c>
      <c r="I56" s="3"/>
    </row>
    <row r="57" spans="1:9" x14ac:dyDescent="0.25">
      <c r="A57" s="61" t="s">
        <v>266</v>
      </c>
      <c r="B57" s="71">
        <v>2607</v>
      </c>
      <c r="C57" s="71">
        <v>1320</v>
      </c>
      <c r="D57" s="71">
        <v>100</v>
      </c>
      <c r="E57" s="71">
        <v>8183</v>
      </c>
      <c r="F57" s="71">
        <v>65</v>
      </c>
      <c r="G57" s="62">
        <f t="shared" si="1"/>
        <v>12275</v>
      </c>
      <c r="H57" s="74">
        <v>9</v>
      </c>
      <c r="I57" s="3"/>
    </row>
    <row r="58" spans="1:9" x14ac:dyDescent="0.25">
      <c r="A58" s="4" t="s">
        <v>267</v>
      </c>
      <c r="B58" s="2">
        <v>3784</v>
      </c>
      <c r="C58" s="2">
        <v>1658</v>
      </c>
      <c r="D58" s="2">
        <v>109</v>
      </c>
      <c r="E58" s="2">
        <v>12291</v>
      </c>
      <c r="F58" s="2">
        <v>54</v>
      </c>
      <c r="G58" s="6">
        <f t="shared" si="1"/>
        <v>17896</v>
      </c>
      <c r="H58" s="1">
        <v>6</v>
      </c>
      <c r="I58" s="3"/>
    </row>
    <row r="59" spans="1:9" x14ac:dyDescent="0.25">
      <c r="A59" s="61" t="s">
        <v>268</v>
      </c>
      <c r="B59" s="71">
        <v>3918</v>
      </c>
      <c r="C59" s="71">
        <v>1630</v>
      </c>
      <c r="D59" s="71">
        <v>120</v>
      </c>
      <c r="E59" s="71">
        <v>16957</v>
      </c>
      <c r="F59" s="71">
        <v>53</v>
      </c>
      <c r="G59" s="62">
        <f t="shared" ref="G59:G73" si="2">SUM(B59:F59)</f>
        <v>22678</v>
      </c>
      <c r="H59" s="74">
        <v>12</v>
      </c>
      <c r="I59" s="3"/>
    </row>
    <row r="60" spans="1:9" x14ac:dyDescent="0.25">
      <c r="A60" s="4" t="s">
        <v>269</v>
      </c>
      <c r="B60" s="2">
        <v>3169</v>
      </c>
      <c r="C60" s="2">
        <v>1703</v>
      </c>
      <c r="D60" s="2">
        <v>118</v>
      </c>
      <c r="E60" s="2">
        <v>16498</v>
      </c>
      <c r="F60" s="2">
        <v>48</v>
      </c>
      <c r="G60" s="6">
        <f t="shared" si="2"/>
        <v>21536</v>
      </c>
      <c r="H60" s="1">
        <v>21</v>
      </c>
      <c r="I60" s="3"/>
    </row>
    <row r="61" spans="1:9" x14ac:dyDescent="0.25">
      <c r="A61" s="61" t="s">
        <v>270</v>
      </c>
      <c r="B61" s="71">
        <v>2748</v>
      </c>
      <c r="C61" s="71">
        <v>1655</v>
      </c>
      <c r="D61" s="71">
        <v>121</v>
      </c>
      <c r="E61" s="71">
        <v>18592</v>
      </c>
      <c r="F61" s="71">
        <v>50</v>
      </c>
      <c r="G61" s="62">
        <f t="shared" ref="G61:G65" si="3">SUM(B61:F61)</f>
        <v>23166</v>
      </c>
      <c r="H61" s="74">
        <v>21</v>
      </c>
      <c r="I61" s="3"/>
    </row>
    <row r="62" spans="1:9" x14ac:dyDescent="0.25">
      <c r="A62" s="4" t="s">
        <v>271</v>
      </c>
      <c r="B62" s="2">
        <v>3936</v>
      </c>
      <c r="C62" s="2">
        <v>1534</v>
      </c>
      <c r="D62" s="2">
        <v>122</v>
      </c>
      <c r="E62" s="2">
        <v>20924</v>
      </c>
      <c r="F62" s="2">
        <v>69</v>
      </c>
      <c r="G62" s="6">
        <f t="shared" si="3"/>
        <v>26585</v>
      </c>
      <c r="H62" s="1">
        <v>11</v>
      </c>
      <c r="I62" s="3"/>
    </row>
    <row r="63" spans="1:9" x14ac:dyDescent="0.25">
      <c r="A63" s="61" t="s">
        <v>272</v>
      </c>
      <c r="B63" s="71">
        <v>4230</v>
      </c>
      <c r="C63" s="71">
        <v>2125</v>
      </c>
      <c r="D63" s="71">
        <v>179</v>
      </c>
      <c r="E63" s="71">
        <v>25839</v>
      </c>
      <c r="F63" s="71">
        <v>69</v>
      </c>
      <c r="G63" s="62">
        <f t="shared" si="3"/>
        <v>32442</v>
      </c>
      <c r="H63" s="74">
        <v>18</v>
      </c>
      <c r="I63" s="3"/>
    </row>
    <row r="64" spans="1:9" x14ac:dyDescent="0.25">
      <c r="A64" s="4" t="s">
        <v>273</v>
      </c>
      <c r="B64" s="2">
        <v>4199</v>
      </c>
      <c r="C64" s="2">
        <v>2264</v>
      </c>
      <c r="D64" s="2">
        <v>116</v>
      </c>
      <c r="E64" s="2">
        <v>18580</v>
      </c>
      <c r="F64" s="2">
        <v>66</v>
      </c>
      <c r="G64" s="6">
        <f t="shared" si="3"/>
        <v>25225</v>
      </c>
      <c r="H64" s="1">
        <v>15</v>
      </c>
      <c r="I64" s="3"/>
    </row>
    <row r="65" spans="1:9" x14ac:dyDescent="0.25">
      <c r="A65" s="61" t="s">
        <v>274</v>
      </c>
      <c r="B65" s="71">
        <v>3679</v>
      </c>
      <c r="C65" s="71">
        <v>2551</v>
      </c>
      <c r="D65" s="71">
        <v>104</v>
      </c>
      <c r="E65" s="71">
        <v>15753</v>
      </c>
      <c r="F65" s="71">
        <v>98</v>
      </c>
      <c r="G65" s="62">
        <f t="shared" si="3"/>
        <v>22185</v>
      </c>
      <c r="H65" s="74">
        <v>14</v>
      </c>
      <c r="I65" s="3"/>
    </row>
    <row r="66" spans="1:9" x14ac:dyDescent="0.25">
      <c r="A66" s="4" t="s">
        <v>275</v>
      </c>
      <c r="B66" s="2">
        <v>3399</v>
      </c>
      <c r="C66" s="2">
        <v>2307</v>
      </c>
      <c r="D66" s="2">
        <v>99</v>
      </c>
      <c r="E66" s="2">
        <v>14350</v>
      </c>
      <c r="F66" s="2">
        <v>77</v>
      </c>
      <c r="G66" s="6">
        <f t="shared" si="2"/>
        <v>20232</v>
      </c>
      <c r="H66" s="1">
        <v>12</v>
      </c>
      <c r="I66" s="3"/>
    </row>
    <row r="67" spans="1:9" x14ac:dyDescent="0.25">
      <c r="A67" s="61">
        <v>2020</v>
      </c>
      <c r="B67" s="71">
        <v>2054</v>
      </c>
      <c r="C67" s="71">
        <v>1459</v>
      </c>
      <c r="D67" s="71">
        <v>67</v>
      </c>
      <c r="E67" s="71">
        <v>14182</v>
      </c>
      <c r="F67" s="71">
        <v>73</v>
      </c>
      <c r="G67" s="62">
        <f t="shared" si="2"/>
        <v>17835</v>
      </c>
      <c r="H67" s="74">
        <v>25</v>
      </c>
      <c r="I67" s="3"/>
    </row>
    <row r="68" spans="1:9" x14ac:dyDescent="0.25">
      <c r="A68" s="4">
        <v>2021</v>
      </c>
      <c r="B68" s="2">
        <v>1681</v>
      </c>
      <c r="C68" s="2">
        <v>1069</v>
      </c>
      <c r="D68" s="2">
        <v>45</v>
      </c>
      <c r="E68" s="2">
        <v>8235</v>
      </c>
      <c r="F68" s="2">
        <v>63</v>
      </c>
      <c r="G68" s="6">
        <f t="shared" si="2"/>
        <v>11093</v>
      </c>
      <c r="H68" s="1">
        <v>20</v>
      </c>
      <c r="I68" s="3"/>
    </row>
    <row r="69" spans="1:9" x14ac:dyDescent="0.25">
      <c r="A69" s="61">
        <v>2022</v>
      </c>
      <c r="B69" s="71">
        <v>3344</v>
      </c>
      <c r="C69" s="71">
        <v>1475</v>
      </c>
      <c r="D69" s="71">
        <v>90</v>
      </c>
      <c r="E69" s="71">
        <v>10259</v>
      </c>
      <c r="F69" s="71">
        <v>99</v>
      </c>
      <c r="G69" s="62">
        <f t="shared" si="2"/>
        <v>15267</v>
      </c>
      <c r="H69" s="74">
        <v>16</v>
      </c>
      <c r="I69" s="3"/>
    </row>
    <row r="70" spans="1:9" x14ac:dyDescent="0.25">
      <c r="A70" s="4">
        <v>2023</v>
      </c>
      <c r="B70" s="2">
        <v>3193</v>
      </c>
      <c r="C70" s="2">
        <v>1866</v>
      </c>
      <c r="D70" s="2">
        <v>124</v>
      </c>
      <c r="E70" s="2">
        <v>15192</v>
      </c>
      <c r="F70" s="2">
        <v>93</v>
      </c>
      <c r="G70" s="6">
        <f t="shared" si="2"/>
        <v>20468</v>
      </c>
      <c r="H70" s="1">
        <v>34</v>
      </c>
      <c r="I70" s="3"/>
    </row>
    <row r="71" spans="1:9" x14ac:dyDescent="0.25">
      <c r="A71" s="61">
        <v>2024</v>
      </c>
      <c r="B71" s="71">
        <v>4210</v>
      </c>
      <c r="C71" s="71">
        <v>2949</v>
      </c>
      <c r="D71" s="71">
        <v>201</v>
      </c>
      <c r="E71" s="71">
        <v>21859</v>
      </c>
      <c r="F71" s="71">
        <v>122</v>
      </c>
      <c r="G71" s="62">
        <f t="shared" si="2"/>
        <v>29341</v>
      </c>
      <c r="H71" s="74">
        <v>32</v>
      </c>
      <c r="I71" s="3"/>
    </row>
    <row r="72" spans="1:9" x14ac:dyDescent="0.25">
      <c r="A72" s="4">
        <v>2025</v>
      </c>
      <c r="B72" s="2">
        <v>2307</v>
      </c>
      <c r="C72" s="2">
        <v>3383</v>
      </c>
      <c r="D72" s="2">
        <v>148</v>
      </c>
      <c r="E72" s="2">
        <v>26370</v>
      </c>
      <c r="F72" s="2">
        <v>23</v>
      </c>
      <c r="G72" s="6">
        <f t="shared" si="2"/>
        <v>32231</v>
      </c>
      <c r="H72" s="1">
        <v>8</v>
      </c>
      <c r="I72" s="3"/>
    </row>
    <row r="73" spans="1:9" x14ac:dyDescent="0.25">
      <c r="A73" s="61">
        <v>2026</v>
      </c>
      <c r="B73" s="71">
        <v>684</v>
      </c>
      <c r="C73" s="71">
        <v>473</v>
      </c>
      <c r="D73" s="71">
        <v>11</v>
      </c>
      <c r="E73" s="71">
        <v>6955</v>
      </c>
      <c r="F73" s="71">
        <v>4</v>
      </c>
      <c r="G73" s="62">
        <f t="shared" si="2"/>
        <v>8127</v>
      </c>
      <c r="H73" s="74">
        <v>0</v>
      </c>
      <c r="I73" s="3"/>
    </row>
    <row r="74" spans="1:9" ht="6.75" customHeight="1" x14ac:dyDescent="0.25">
      <c r="A74" s="16"/>
      <c r="B74" s="17"/>
      <c r="C74" s="17"/>
      <c r="D74" s="17"/>
      <c r="E74" s="17"/>
      <c r="F74" s="17"/>
      <c r="G74" s="17"/>
      <c r="H74" s="17"/>
      <c r="I74" s="3"/>
    </row>
    <row r="75" spans="1:9" ht="20.25" customHeight="1" x14ac:dyDescent="0.25">
      <c r="A75" s="55" t="s">
        <v>63</v>
      </c>
      <c r="B75" s="56">
        <f>SUM(B7:B73)</f>
        <v>143058</v>
      </c>
      <c r="C75" s="56">
        <f t="shared" ref="C75:H75" si="4">SUM(C7:C73)</f>
        <v>109781</v>
      </c>
      <c r="D75" s="56">
        <f t="shared" si="4"/>
        <v>4721</v>
      </c>
      <c r="E75" s="56">
        <f t="shared" si="4"/>
        <v>503408</v>
      </c>
      <c r="F75" s="56">
        <f t="shared" si="4"/>
        <v>1853</v>
      </c>
      <c r="G75" s="56">
        <f t="shared" si="4"/>
        <v>762821</v>
      </c>
      <c r="H75" s="56">
        <f t="shared" si="4"/>
        <v>739</v>
      </c>
      <c r="I75" s="3"/>
    </row>
  </sheetData>
  <mergeCells count="4">
    <mergeCell ref="A4:A5"/>
    <mergeCell ref="B4:F4"/>
    <mergeCell ref="G4:G5"/>
    <mergeCell ref="H4:H5"/>
  </mergeCells>
  <phoneticPr fontId="0" type="noConversion"/>
  <pageMargins left="0.91" right="0.74803149606299213" top="0.19685039370078741" bottom="0.31" header="0" footer="0"/>
  <pageSetup scale="85" orientation="portrait" r:id="rId1"/>
  <headerFooter alignWithMargins="0"/>
  <ignoredErrors>
    <ignoredError sqref="G6:G73" formulaRange="1"/>
    <ignoredError sqref="A7:A66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O81"/>
  <sheetViews>
    <sheetView zoomScaleNormal="100" workbookViewId="0">
      <selection activeCell="G94" sqref="G94"/>
    </sheetView>
  </sheetViews>
  <sheetFormatPr baseColWidth="10" defaultColWidth="11.42578125" defaultRowHeight="15" x14ac:dyDescent="0.25"/>
  <cols>
    <col min="1" max="1" width="15.85546875" style="1" customWidth="1"/>
    <col min="2" max="2" width="7.7109375" style="3" customWidth="1"/>
    <col min="3" max="3" width="9.42578125" style="3" customWidth="1"/>
    <col min="4" max="4" width="9" style="3" customWidth="1"/>
    <col min="5" max="5" width="7.7109375" style="3" customWidth="1"/>
    <col min="6" max="6" width="6.28515625" style="3" customWidth="1"/>
    <col min="7" max="10" width="7.7109375" style="3" customWidth="1"/>
    <col min="11" max="11" width="6.140625" style="3" customWidth="1"/>
    <col min="12" max="12" width="6.7109375" style="3" customWidth="1"/>
    <col min="13" max="13" width="10" style="1" customWidth="1"/>
    <col min="16" max="16384" width="11.42578125" style="3"/>
  </cols>
  <sheetData>
    <row r="1" spans="1:13" x14ac:dyDescent="0.25">
      <c r="G1" s="1"/>
      <c r="M1" s="3"/>
    </row>
    <row r="2" spans="1:13" ht="17.25" x14ac:dyDescent="0.3">
      <c r="A2" s="9" t="s">
        <v>210</v>
      </c>
      <c r="B2" s="33"/>
      <c r="C2" s="33"/>
      <c r="D2" s="33"/>
      <c r="E2" s="33"/>
      <c r="F2" s="33"/>
      <c r="G2" s="40"/>
      <c r="H2" s="40"/>
      <c r="I2" s="40"/>
      <c r="J2" s="40"/>
      <c r="K2" s="40"/>
      <c r="L2" s="40"/>
      <c r="M2" s="3"/>
    </row>
    <row r="3" spans="1:13" x14ac:dyDescent="0.25">
      <c r="A3" s="8"/>
    </row>
    <row r="4" spans="1:13" ht="17.25" customHeight="1" x14ac:dyDescent="0.25">
      <c r="A4" s="101" t="s">
        <v>167</v>
      </c>
      <c r="B4" s="108" t="s">
        <v>156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1" t="s">
        <v>63</v>
      </c>
    </row>
    <row r="5" spans="1:13" ht="21" customHeight="1" x14ac:dyDescent="0.25">
      <c r="A5" s="101"/>
      <c r="B5" s="59" t="s">
        <v>4</v>
      </c>
      <c r="C5" s="59" t="s">
        <v>3</v>
      </c>
      <c r="D5" s="59" t="s">
        <v>2</v>
      </c>
      <c r="E5" s="59" t="s">
        <v>5</v>
      </c>
      <c r="F5" s="59" t="s">
        <v>6</v>
      </c>
      <c r="G5" s="59" t="s">
        <v>7</v>
      </c>
      <c r="H5" s="59" t="s">
        <v>8</v>
      </c>
      <c r="I5" s="59" t="s">
        <v>9</v>
      </c>
      <c r="J5" s="59" t="s">
        <v>10</v>
      </c>
      <c r="K5" s="59" t="s">
        <v>11</v>
      </c>
      <c r="L5" s="59" t="s">
        <v>12</v>
      </c>
      <c r="M5" s="101"/>
    </row>
    <row r="6" spans="1:13" ht="9.75" customHeight="1" x14ac:dyDescent="0.25">
      <c r="A6" s="44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25">
      <c r="A7" s="61">
        <v>1960</v>
      </c>
      <c r="B7" s="74">
        <v>47</v>
      </c>
      <c r="C7" s="71">
        <v>913</v>
      </c>
      <c r="D7" s="71">
        <v>112</v>
      </c>
      <c r="E7" s="74">
        <v>1</v>
      </c>
      <c r="F7" s="74">
        <v>0</v>
      </c>
      <c r="G7" s="74">
        <v>0</v>
      </c>
      <c r="H7" s="74">
        <v>10</v>
      </c>
      <c r="I7" s="74">
        <v>0</v>
      </c>
      <c r="J7" s="74">
        <v>0</v>
      </c>
      <c r="K7" s="74">
        <v>0</v>
      </c>
      <c r="L7" s="74">
        <v>0</v>
      </c>
      <c r="M7" s="62">
        <f t="shared" ref="M7:M38" si="0">SUM(B7:L7)</f>
        <v>1083</v>
      </c>
    </row>
    <row r="8" spans="1:13" x14ac:dyDescent="0.25">
      <c r="A8" s="4">
        <v>1961</v>
      </c>
      <c r="B8" s="1">
        <v>7</v>
      </c>
      <c r="C8" s="2">
        <v>156</v>
      </c>
      <c r="D8" s="2">
        <v>33</v>
      </c>
      <c r="E8" s="1">
        <v>2</v>
      </c>
      <c r="F8" s="1">
        <v>0</v>
      </c>
      <c r="G8" s="1">
        <v>0</v>
      </c>
      <c r="H8" s="1">
        <v>5</v>
      </c>
      <c r="I8" s="1">
        <v>0</v>
      </c>
      <c r="J8" s="1">
        <v>0</v>
      </c>
      <c r="K8" s="1">
        <v>0</v>
      </c>
      <c r="L8" s="1">
        <v>0</v>
      </c>
      <c r="M8" s="6">
        <f t="shared" si="0"/>
        <v>203</v>
      </c>
    </row>
    <row r="9" spans="1:13" x14ac:dyDescent="0.25">
      <c r="A9" s="61">
        <v>1962</v>
      </c>
      <c r="B9" s="74">
        <v>3</v>
      </c>
      <c r="C9" s="71">
        <v>191</v>
      </c>
      <c r="D9" s="71">
        <v>26</v>
      </c>
      <c r="E9" s="74">
        <v>0</v>
      </c>
      <c r="F9" s="74">
        <v>0</v>
      </c>
      <c r="G9" s="74">
        <v>0</v>
      </c>
      <c r="H9" s="74">
        <v>3</v>
      </c>
      <c r="I9" s="74">
        <v>0</v>
      </c>
      <c r="J9" s="74">
        <v>0</v>
      </c>
      <c r="K9" s="74">
        <v>0</v>
      </c>
      <c r="L9" s="74">
        <v>0</v>
      </c>
      <c r="M9" s="62">
        <f t="shared" si="0"/>
        <v>223</v>
      </c>
    </row>
    <row r="10" spans="1:13" x14ac:dyDescent="0.25">
      <c r="A10" s="4">
        <v>1963</v>
      </c>
      <c r="B10" s="1">
        <v>3</v>
      </c>
      <c r="C10" s="2">
        <v>215</v>
      </c>
      <c r="D10" s="2">
        <v>30</v>
      </c>
      <c r="E10" s="1">
        <v>0</v>
      </c>
      <c r="F10" s="1">
        <v>0</v>
      </c>
      <c r="G10" s="1">
        <v>0</v>
      </c>
      <c r="H10" s="1">
        <v>3</v>
      </c>
      <c r="I10" s="1">
        <v>0</v>
      </c>
      <c r="J10" s="1">
        <v>0</v>
      </c>
      <c r="K10" s="1">
        <v>0</v>
      </c>
      <c r="L10" s="1">
        <v>0</v>
      </c>
      <c r="M10" s="6">
        <f t="shared" si="0"/>
        <v>251</v>
      </c>
    </row>
    <row r="11" spans="1:13" x14ac:dyDescent="0.25">
      <c r="A11" s="61">
        <v>1964</v>
      </c>
      <c r="B11" s="74">
        <v>3</v>
      </c>
      <c r="C11" s="71">
        <v>320</v>
      </c>
      <c r="D11" s="71">
        <v>42</v>
      </c>
      <c r="E11" s="74">
        <v>0</v>
      </c>
      <c r="F11" s="74">
        <v>0</v>
      </c>
      <c r="G11" s="74">
        <v>0</v>
      </c>
      <c r="H11" s="74">
        <v>0</v>
      </c>
      <c r="I11" s="74">
        <v>1</v>
      </c>
      <c r="J11" s="74">
        <v>0</v>
      </c>
      <c r="K11" s="74">
        <v>0</v>
      </c>
      <c r="L11" s="74">
        <v>0</v>
      </c>
      <c r="M11" s="62">
        <f t="shared" si="0"/>
        <v>366</v>
      </c>
    </row>
    <row r="12" spans="1:13" x14ac:dyDescent="0.25">
      <c r="A12" s="4">
        <v>1965</v>
      </c>
      <c r="B12" s="1">
        <v>3</v>
      </c>
      <c r="C12" s="2">
        <v>325</v>
      </c>
      <c r="D12" s="2">
        <v>52</v>
      </c>
      <c r="E12" s="1">
        <v>0</v>
      </c>
      <c r="F12" s="1">
        <v>0</v>
      </c>
      <c r="G12" s="1">
        <v>0</v>
      </c>
      <c r="H12" s="1">
        <v>5</v>
      </c>
      <c r="I12" s="1">
        <v>0</v>
      </c>
      <c r="J12" s="1">
        <v>0</v>
      </c>
      <c r="K12" s="1">
        <v>0</v>
      </c>
      <c r="L12" s="1">
        <v>0</v>
      </c>
      <c r="M12" s="6">
        <f t="shared" si="0"/>
        <v>385</v>
      </c>
    </row>
    <row r="13" spans="1:13" x14ac:dyDescent="0.25">
      <c r="A13" s="61">
        <v>1966</v>
      </c>
      <c r="B13" s="74">
        <v>4</v>
      </c>
      <c r="C13" s="71">
        <v>326</v>
      </c>
      <c r="D13" s="71">
        <v>58</v>
      </c>
      <c r="E13" s="74">
        <v>1</v>
      </c>
      <c r="F13" s="74">
        <v>0</v>
      </c>
      <c r="G13" s="74">
        <v>1</v>
      </c>
      <c r="H13" s="74">
        <v>7</v>
      </c>
      <c r="I13" s="74">
        <v>1</v>
      </c>
      <c r="J13" s="74">
        <v>0</v>
      </c>
      <c r="K13" s="74">
        <v>0</v>
      </c>
      <c r="L13" s="74">
        <v>0</v>
      </c>
      <c r="M13" s="62">
        <f t="shared" si="0"/>
        <v>398</v>
      </c>
    </row>
    <row r="14" spans="1:13" x14ac:dyDescent="0.25">
      <c r="A14" s="4">
        <v>1967</v>
      </c>
      <c r="B14" s="1">
        <v>5</v>
      </c>
      <c r="C14" s="2">
        <v>397</v>
      </c>
      <c r="D14" s="2">
        <v>65</v>
      </c>
      <c r="E14" s="1">
        <v>2</v>
      </c>
      <c r="F14" s="1">
        <v>0</v>
      </c>
      <c r="G14" s="1">
        <v>0</v>
      </c>
      <c r="H14" s="1">
        <v>7</v>
      </c>
      <c r="I14" s="1">
        <v>0</v>
      </c>
      <c r="J14" s="1">
        <v>0</v>
      </c>
      <c r="K14" s="1">
        <v>0</v>
      </c>
      <c r="L14" s="1">
        <v>0</v>
      </c>
      <c r="M14" s="6">
        <f t="shared" si="0"/>
        <v>476</v>
      </c>
    </row>
    <row r="15" spans="1:13" x14ac:dyDescent="0.25">
      <c r="A15" s="61">
        <v>1968</v>
      </c>
      <c r="B15" s="74">
        <v>8</v>
      </c>
      <c r="C15" s="71">
        <v>524</v>
      </c>
      <c r="D15" s="71">
        <v>87</v>
      </c>
      <c r="E15" s="74">
        <v>1</v>
      </c>
      <c r="F15" s="74">
        <v>0</v>
      </c>
      <c r="G15" s="74">
        <v>0</v>
      </c>
      <c r="H15" s="74">
        <v>8</v>
      </c>
      <c r="I15" s="74">
        <v>0</v>
      </c>
      <c r="J15" s="74">
        <v>0</v>
      </c>
      <c r="K15" s="74">
        <v>0</v>
      </c>
      <c r="L15" s="74">
        <v>0</v>
      </c>
      <c r="M15" s="62">
        <f t="shared" si="0"/>
        <v>628</v>
      </c>
    </row>
    <row r="16" spans="1:13" x14ac:dyDescent="0.25">
      <c r="A16" s="4">
        <v>1969</v>
      </c>
      <c r="B16" s="1">
        <v>11</v>
      </c>
      <c r="C16" s="2">
        <v>828</v>
      </c>
      <c r="D16" s="2">
        <v>134</v>
      </c>
      <c r="E16" s="1">
        <v>3</v>
      </c>
      <c r="F16" s="1">
        <v>0</v>
      </c>
      <c r="G16" s="1">
        <v>0</v>
      </c>
      <c r="H16" s="1">
        <v>15</v>
      </c>
      <c r="I16" s="1">
        <v>2</v>
      </c>
      <c r="J16" s="1">
        <v>0</v>
      </c>
      <c r="K16" s="1">
        <v>0</v>
      </c>
      <c r="L16" s="1">
        <v>0</v>
      </c>
      <c r="M16" s="6">
        <f t="shared" si="0"/>
        <v>993</v>
      </c>
    </row>
    <row r="17" spans="1:13" x14ac:dyDescent="0.25">
      <c r="A17" s="61">
        <v>1970</v>
      </c>
      <c r="B17" s="74">
        <v>8</v>
      </c>
      <c r="C17" s="71">
        <v>964</v>
      </c>
      <c r="D17" s="71">
        <v>181</v>
      </c>
      <c r="E17" s="74">
        <v>1</v>
      </c>
      <c r="F17" s="74">
        <v>0</v>
      </c>
      <c r="G17" s="74">
        <v>0</v>
      </c>
      <c r="H17" s="74">
        <v>6</v>
      </c>
      <c r="I17" s="74">
        <v>1</v>
      </c>
      <c r="J17" s="74">
        <v>0</v>
      </c>
      <c r="K17" s="74">
        <v>0</v>
      </c>
      <c r="L17" s="74">
        <v>0</v>
      </c>
      <c r="M17" s="62">
        <f t="shared" si="0"/>
        <v>1161</v>
      </c>
    </row>
    <row r="18" spans="1:13" x14ac:dyDescent="0.25">
      <c r="A18" s="4">
        <v>1971</v>
      </c>
      <c r="B18" s="1">
        <v>14</v>
      </c>
      <c r="C18" s="2">
        <v>926</v>
      </c>
      <c r="D18" s="2">
        <v>200</v>
      </c>
      <c r="E18" s="1">
        <v>3</v>
      </c>
      <c r="F18" s="1">
        <v>0</v>
      </c>
      <c r="G18" s="1">
        <v>0</v>
      </c>
      <c r="H18" s="1">
        <v>10</v>
      </c>
      <c r="I18" s="1">
        <v>2</v>
      </c>
      <c r="J18" s="1">
        <v>0</v>
      </c>
      <c r="K18" s="1">
        <v>0</v>
      </c>
      <c r="L18" s="1">
        <v>0</v>
      </c>
      <c r="M18" s="6">
        <f t="shared" si="0"/>
        <v>1155</v>
      </c>
    </row>
    <row r="19" spans="1:13" x14ac:dyDescent="0.25">
      <c r="A19" s="61">
        <v>1972</v>
      </c>
      <c r="B19" s="74">
        <v>22</v>
      </c>
      <c r="C19" s="71">
        <v>1262</v>
      </c>
      <c r="D19" s="71">
        <v>250</v>
      </c>
      <c r="E19" s="74">
        <v>2</v>
      </c>
      <c r="F19" s="74">
        <v>1</v>
      </c>
      <c r="G19" s="74">
        <v>0</v>
      </c>
      <c r="H19" s="74">
        <v>6</v>
      </c>
      <c r="I19" s="74">
        <v>2</v>
      </c>
      <c r="J19" s="74">
        <v>0</v>
      </c>
      <c r="K19" s="74">
        <v>0</v>
      </c>
      <c r="L19" s="74">
        <v>0</v>
      </c>
      <c r="M19" s="62">
        <f t="shared" si="0"/>
        <v>1545</v>
      </c>
    </row>
    <row r="20" spans="1:13" x14ac:dyDescent="0.25">
      <c r="A20" s="4">
        <v>1973</v>
      </c>
      <c r="B20" s="1">
        <v>17</v>
      </c>
      <c r="C20" s="2">
        <v>1600</v>
      </c>
      <c r="D20" s="2">
        <v>374</v>
      </c>
      <c r="E20" s="1">
        <v>1</v>
      </c>
      <c r="F20" s="1">
        <v>0</v>
      </c>
      <c r="G20" s="1">
        <v>0</v>
      </c>
      <c r="H20" s="1">
        <v>21</v>
      </c>
      <c r="I20" s="1">
        <v>4</v>
      </c>
      <c r="J20" s="1">
        <v>1</v>
      </c>
      <c r="K20" s="1">
        <v>0</v>
      </c>
      <c r="L20" s="1">
        <v>0</v>
      </c>
      <c r="M20" s="6">
        <f t="shared" si="0"/>
        <v>2018</v>
      </c>
    </row>
    <row r="21" spans="1:13" x14ac:dyDescent="0.25">
      <c r="A21" s="61">
        <v>1974</v>
      </c>
      <c r="B21" s="74">
        <v>22</v>
      </c>
      <c r="C21" s="71">
        <v>2159</v>
      </c>
      <c r="D21" s="71">
        <v>491</v>
      </c>
      <c r="E21" s="74">
        <v>0</v>
      </c>
      <c r="F21" s="74">
        <v>0</v>
      </c>
      <c r="G21" s="74">
        <v>0</v>
      </c>
      <c r="H21" s="74">
        <v>22</v>
      </c>
      <c r="I21" s="74">
        <v>3</v>
      </c>
      <c r="J21" s="74">
        <v>2</v>
      </c>
      <c r="K21" s="74">
        <v>0</v>
      </c>
      <c r="L21" s="74">
        <v>1</v>
      </c>
      <c r="M21" s="62">
        <f t="shared" si="0"/>
        <v>2700</v>
      </c>
    </row>
    <row r="22" spans="1:13" x14ac:dyDescent="0.25">
      <c r="A22" s="4">
        <v>1975</v>
      </c>
      <c r="B22" s="1">
        <v>17</v>
      </c>
      <c r="C22" s="2">
        <v>1874</v>
      </c>
      <c r="D22" s="2">
        <v>566</v>
      </c>
      <c r="E22" s="1">
        <v>3</v>
      </c>
      <c r="F22" s="1">
        <v>0</v>
      </c>
      <c r="G22" s="1">
        <v>1</v>
      </c>
      <c r="H22" s="1">
        <v>18</v>
      </c>
      <c r="I22" s="1">
        <v>7</v>
      </c>
      <c r="J22" s="1">
        <v>0</v>
      </c>
      <c r="K22" s="1">
        <v>0</v>
      </c>
      <c r="L22" s="1">
        <v>0</v>
      </c>
      <c r="M22" s="6">
        <f t="shared" si="0"/>
        <v>2486</v>
      </c>
    </row>
    <row r="23" spans="1:13" x14ac:dyDescent="0.25">
      <c r="A23" s="61">
        <v>1976</v>
      </c>
      <c r="B23" s="74">
        <v>15</v>
      </c>
      <c r="C23" s="71">
        <v>1885</v>
      </c>
      <c r="D23" s="71">
        <v>499</v>
      </c>
      <c r="E23" s="74">
        <v>6</v>
      </c>
      <c r="F23" s="74">
        <v>0</v>
      </c>
      <c r="G23" s="74">
        <v>0</v>
      </c>
      <c r="H23" s="74">
        <v>18</v>
      </c>
      <c r="I23" s="74">
        <v>7</v>
      </c>
      <c r="J23" s="74">
        <v>0</v>
      </c>
      <c r="K23" s="74">
        <v>0</v>
      </c>
      <c r="L23" s="74">
        <v>0</v>
      </c>
      <c r="M23" s="62">
        <f t="shared" si="0"/>
        <v>2430</v>
      </c>
    </row>
    <row r="24" spans="1:13" x14ac:dyDescent="0.25">
      <c r="A24" s="4">
        <v>1977</v>
      </c>
      <c r="B24" s="1">
        <v>14</v>
      </c>
      <c r="C24" s="2">
        <v>1850</v>
      </c>
      <c r="D24" s="2">
        <v>393</v>
      </c>
      <c r="E24" s="1">
        <v>6</v>
      </c>
      <c r="F24" s="1">
        <v>0</v>
      </c>
      <c r="G24" s="1">
        <v>1</v>
      </c>
      <c r="H24" s="1">
        <v>14</v>
      </c>
      <c r="I24" s="1">
        <v>1</v>
      </c>
      <c r="J24" s="1">
        <v>0</v>
      </c>
      <c r="K24" s="1">
        <v>0</v>
      </c>
      <c r="L24" s="1">
        <v>0</v>
      </c>
      <c r="M24" s="6">
        <f t="shared" si="0"/>
        <v>2279</v>
      </c>
    </row>
    <row r="25" spans="1:13" x14ac:dyDescent="0.25">
      <c r="A25" s="61">
        <v>1978</v>
      </c>
      <c r="B25" s="74">
        <v>12</v>
      </c>
      <c r="C25" s="71">
        <v>2768</v>
      </c>
      <c r="D25" s="71">
        <v>631</v>
      </c>
      <c r="E25" s="74">
        <v>8</v>
      </c>
      <c r="F25" s="74">
        <v>0</v>
      </c>
      <c r="G25" s="74">
        <v>1</v>
      </c>
      <c r="H25" s="74">
        <v>21</v>
      </c>
      <c r="I25" s="74">
        <v>6</v>
      </c>
      <c r="J25" s="74">
        <v>3</v>
      </c>
      <c r="K25" s="74">
        <v>0</v>
      </c>
      <c r="L25" s="74">
        <v>0</v>
      </c>
      <c r="M25" s="62">
        <f t="shared" si="0"/>
        <v>3450</v>
      </c>
    </row>
    <row r="26" spans="1:13" x14ac:dyDescent="0.25">
      <c r="A26" s="4">
        <v>1979</v>
      </c>
      <c r="B26" s="1">
        <v>23</v>
      </c>
      <c r="C26" s="2">
        <v>3667</v>
      </c>
      <c r="D26" s="2">
        <v>1178</v>
      </c>
      <c r="E26" s="1">
        <v>10</v>
      </c>
      <c r="F26" s="1">
        <v>2</v>
      </c>
      <c r="G26" s="1">
        <v>7</v>
      </c>
      <c r="H26" s="1">
        <v>32</v>
      </c>
      <c r="I26" s="1">
        <v>12</v>
      </c>
      <c r="J26" s="1">
        <v>3</v>
      </c>
      <c r="K26" s="1">
        <v>0</v>
      </c>
      <c r="L26" s="1">
        <v>1</v>
      </c>
      <c r="M26" s="6">
        <f t="shared" si="0"/>
        <v>4935</v>
      </c>
    </row>
    <row r="27" spans="1:13" x14ac:dyDescent="0.25">
      <c r="A27" s="61">
        <v>1980</v>
      </c>
      <c r="B27" s="74">
        <v>32</v>
      </c>
      <c r="C27" s="71">
        <v>4609</v>
      </c>
      <c r="D27" s="71">
        <v>2291</v>
      </c>
      <c r="E27" s="74">
        <v>13</v>
      </c>
      <c r="F27" s="74">
        <v>1</v>
      </c>
      <c r="G27" s="74">
        <v>1</v>
      </c>
      <c r="H27" s="74">
        <v>34</v>
      </c>
      <c r="I27" s="74">
        <v>17</v>
      </c>
      <c r="J27" s="74">
        <v>6</v>
      </c>
      <c r="K27" s="74">
        <v>0</v>
      </c>
      <c r="L27" s="74">
        <v>0</v>
      </c>
      <c r="M27" s="62">
        <f t="shared" si="0"/>
        <v>7004</v>
      </c>
    </row>
    <row r="28" spans="1:13" x14ac:dyDescent="0.25">
      <c r="A28" s="4">
        <v>1981</v>
      </c>
      <c r="B28" s="1">
        <v>26</v>
      </c>
      <c r="C28" s="2">
        <v>4497</v>
      </c>
      <c r="D28" s="2">
        <v>3170</v>
      </c>
      <c r="E28" s="1">
        <v>19</v>
      </c>
      <c r="F28" s="1">
        <v>5</v>
      </c>
      <c r="G28" s="1">
        <v>2</v>
      </c>
      <c r="H28" s="1">
        <v>40</v>
      </c>
      <c r="I28" s="1">
        <v>17</v>
      </c>
      <c r="J28" s="1">
        <v>9</v>
      </c>
      <c r="K28" s="1">
        <v>2</v>
      </c>
      <c r="L28" s="1">
        <v>0</v>
      </c>
      <c r="M28" s="6">
        <f t="shared" si="0"/>
        <v>7787</v>
      </c>
    </row>
    <row r="29" spans="1:13" x14ac:dyDescent="0.25">
      <c r="A29" s="61">
        <v>1982</v>
      </c>
      <c r="B29" s="74">
        <v>42</v>
      </c>
      <c r="C29" s="71">
        <v>2774</v>
      </c>
      <c r="D29" s="71">
        <v>1756</v>
      </c>
      <c r="E29" s="74">
        <v>13</v>
      </c>
      <c r="F29" s="74">
        <v>2</v>
      </c>
      <c r="G29" s="74">
        <v>0</v>
      </c>
      <c r="H29" s="74">
        <v>32</v>
      </c>
      <c r="I29" s="74">
        <v>11</v>
      </c>
      <c r="J29" s="74">
        <v>1</v>
      </c>
      <c r="K29" s="74">
        <v>0</v>
      </c>
      <c r="L29" s="74">
        <v>0</v>
      </c>
      <c r="M29" s="62">
        <f t="shared" si="0"/>
        <v>4631</v>
      </c>
    </row>
    <row r="30" spans="1:13" x14ac:dyDescent="0.25">
      <c r="A30" s="4">
        <v>1983</v>
      </c>
      <c r="B30" s="1">
        <v>28</v>
      </c>
      <c r="C30" s="2">
        <v>2161</v>
      </c>
      <c r="D30" s="2">
        <v>523</v>
      </c>
      <c r="E30" s="1">
        <v>5</v>
      </c>
      <c r="F30" s="1">
        <v>0</v>
      </c>
      <c r="G30" s="1">
        <v>2</v>
      </c>
      <c r="H30" s="1">
        <v>11</v>
      </c>
      <c r="I30" s="1">
        <v>5</v>
      </c>
      <c r="J30" s="1">
        <v>0</v>
      </c>
      <c r="K30" s="1">
        <v>0</v>
      </c>
      <c r="L30" s="1">
        <v>1</v>
      </c>
      <c r="M30" s="6">
        <f t="shared" si="0"/>
        <v>2736</v>
      </c>
    </row>
    <row r="31" spans="1:13" x14ac:dyDescent="0.25">
      <c r="A31" s="61">
        <v>1984</v>
      </c>
      <c r="B31" s="74">
        <v>58</v>
      </c>
      <c r="C31" s="71">
        <v>5060</v>
      </c>
      <c r="D31" s="71">
        <v>804</v>
      </c>
      <c r="E31" s="74">
        <v>9</v>
      </c>
      <c r="F31" s="74">
        <v>0</v>
      </c>
      <c r="G31" s="74">
        <v>1</v>
      </c>
      <c r="H31" s="74">
        <v>53</v>
      </c>
      <c r="I31" s="74">
        <v>6</v>
      </c>
      <c r="J31" s="74">
        <v>3</v>
      </c>
      <c r="K31" s="74">
        <v>0</v>
      </c>
      <c r="L31" s="74">
        <v>0</v>
      </c>
      <c r="M31" s="62">
        <f t="shared" si="0"/>
        <v>5994</v>
      </c>
    </row>
    <row r="32" spans="1:13" x14ac:dyDescent="0.25">
      <c r="A32" s="4">
        <v>1985</v>
      </c>
      <c r="B32" s="1">
        <v>64</v>
      </c>
      <c r="C32" s="2">
        <v>5181</v>
      </c>
      <c r="D32" s="2">
        <v>1477</v>
      </c>
      <c r="E32" s="1">
        <v>5</v>
      </c>
      <c r="F32" s="1">
        <v>1</v>
      </c>
      <c r="G32" s="1">
        <v>0</v>
      </c>
      <c r="H32" s="1">
        <v>34</v>
      </c>
      <c r="I32" s="1">
        <v>11</v>
      </c>
      <c r="J32" s="1">
        <v>2</v>
      </c>
      <c r="K32" s="1">
        <v>0</v>
      </c>
      <c r="L32" s="1">
        <v>0</v>
      </c>
      <c r="M32" s="6">
        <f t="shared" si="0"/>
        <v>6775</v>
      </c>
    </row>
    <row r="33" spans="1:13" x14ac:dyDescent="0.25">
      <c r="A33" s="61">
        <v>1986</v>
      </c>
      <c r="B33" s="74">
        <v>50</v>
      </c>
      <c r="C33" s="71">
        <v>4463</v>
      </c>
      <c r="D33" s="71">
        <v>1187</v>
      </c>
      <c r="E33" s="74">
        <v>7</v>
      </c>
      <c r="F33" s="74">
        <v>1</v>
      </c>
      <c r="G33" s="74">
        <v>2</v>
      </c>
      <c r="H33" s="74">
        <v>43</v>
      </c>
      <c r="I33" s="74">
        <v>7</v>
      </c>
      <c r="J33" s="74">
        <v>0</v>
      </c>
      <c r="K33" s="74">
        <v>0</v>
      </c>
      <c r="L33" s="74">
        <v>0</v>
      </c>
      <c r="M33" s="62">
        <f t="shared" si="0"/>
        <v>5760</v>
      </c>
    </row>
    <row r="34" spans="1:13" x14ac:dyDescent="0.25">
      <c r="A34" s="4">
        <v>1987</v>
      </c>
      <c r="B34" s="1">
        <v>62</v>
      </c>
      <c r="C34" s="2">
        <v>5152</v>
      </c>
      <c r="D34" s="2">
        <v>971</v>
      </c>
      <c r="E34" s="1">
        <v>4</v>
      </c>
      <c r="F34" s="1">
        <v>0</v>
      </c>
      <c r="G34" s="1">
        <v>4</v>
      </c>
      <c r="H34" s="1">
        <v>32</v>
      </c>
      <c r="I34" s="1">
        <v>7</v>
      </c>
      <c r="J34" s="1">
        <v>0</v>
      </c>
      <c r="K34" s="1">
        <v>0</v>
      </c>
      <c r="L34" s="1">
        <v>0</v>
      </c>
      <c r="M34" s="6">
        <f t="shared" si="0"/>
        <v>6232</v>
      </c>
    </row>
    <row r="35" spans="1:13" x14ac:dyDescent="0.25">
      <c r="A35" s="61">
        <v>1988</v>
      </c>
      <c r="B35" s="74">
        <v>98</v>
      </c>
      <c r="C35" s="71">
        <v>5474</v>
      </c>
      <c r="D35" s="71">
        <v>1251</v>
      </c>
      <c r="E35" s="74">
        <v>6</v>
      </c>
      <c r="F35" s="74">
        <v>0</v>
      </c>
      <c r="G35" s="74">
        <v>5</v>
      </c>
      <c r="H35" s="74">
        <v>40</v>
      </c>
      <c r="I35" s="74">
        <v>9</v>
      </c>
      <c r="J35" s="74">
        <v>3</v>
      </c>
      <c r="K35" s="74">
        <v>0</v>
      </c>
      <c r="L35" s="74">
        <v>1</v>
      </c>
      <c r="M35" s="62">
        <f t="shared" si="0"/>
        <v>6887</v>
      </c>
    </row>
    <row r="36" spans="1:13" x14ac:dyDescent="0.25">
      <c r="A36" s="4">
        <v>1989</v>
      </c>
      <c r="B36" s="1">
        <v>81</v>
      </c>
      <c r="C36" s="2">
        <v>5468</v>
      </c>
      <c r="D36" s="2">
        <v>1775</v>
      </c>
      <c r="E36" s="1">
        <v>7</v>
      </c>
      <c r="F36" s="1">
        <v>1</v>
      </c>
      <c r="G36" s="1">
        <v>2</v>
      </c>
      <c r="H36" s="1">
        <v>38</v>
      </c>
      <c r="I36" s="1">
        <v>16</v>
      </c>
      <c r="J36" s="1">
        <v>0</v>
      </c>
      <c r="K36" s="1">
        <v>0</v>
      </c>
      <c r="L36" s="1">
        <v>0</v>
      </c>
      <c r="M36" s="6">
        <f t="shared" si="0"/>
        <v>7388</v>
      </c>
    </row>
    <row r="37" spans="1:13" x14ac:dyDescent="0.25">
      <c r="A37" s="61">
        <v>1990</v>
      </c>
      <c r="B37" s="74">
        <v>90</v>
      </c>
      <c r="C37" s="71">
        <v>5369</v>
      </c>
      <c r="D37" s="71">
        <v>2140</v>
      </c>
      <c r="E37" s="74">
        <v>7</v>
      </c>
      <c r="F37" s="74">
        <v>0</v>
      </c>
      <c r="G37" s="74">
        <v>1</v>
      </c>
      <c r="H37" s="74">
        <v>42</v>
      </c>
      <c r="I37" s="74">
        <v>15</v>
      </c>
      <c r="J37" s="74">
        <v>2</v>
      </c>
      <c r="K37" s="74">
        <v>0</v>
      </c>
      <c r="L37" s="74">
        <v>0</v>
      </c>
      <c r="M37" s="62">
        <f t="shared" si="0"/>
        <v>7666</v>
      </c>
    </row>
    <row r="38" spans="1:13" x14ac:dyDescent="0.25">
      <c r="A38" s="4">
        <v>1991</v>
      </c>
      <c r="B38" s="1">
        <v>77</v>
      </c>
      <c r="C38" s="2">
        <v>5596</v>
      </c>
      <c r="D38" s="2">
        <v>3114</v>
      </c>
      <c r="E38" s="1">
        <v>8</v>
      </c>
      <c r="F38" s="1">
        <v>0</v>
      </c>
      <c r="G38" s="1">
        <v>1</v>
      </c>
      <c r="H38" s="1">
        <v>42</v>
      </c>
      <c r="I38" s="1">
        <v>24</v>
      </c>
      <c r="J38" s="1">
        <v>1</v>
      </c>
      <c r="K38" s="1">
        <v>0</v>
      </c>
      <c r="L38" s="1">
        <v>0</v>
      </c>
      <c r="M38" s="6">
        <f t="shared" si="0"/>
        <v>8863</v>
      </c>
    </row>
    <row r="39" spans="1:13" x14ac:dyDescent="0.25">
      <c r="A39" s="61">
        <v>1992</v>
      </c>
      <c r="B39" s="74">
        <v>164</v>
      </c>
      <c r="C39" s="71">
        <v>6564</v>
      </c>
      <c r="D39" s="71">
        <v>3086</v>
      </c>
      <c r="E39" s="74">
        <v>11</v>
      </c>
      <c r="F39" s="74">
        <v>0</v>
      </c>
      <c r="G39" s="74">
        <v>4</v>
      </c>
      <c r="H39" s="74">
        <v>58</v>
      </c>
      <c r="I39" s="74">
        <v>20</v>
      </c>
      <c r="J39" s="74">
        <v>0</v>
      </c>
      <c r="K39" s="74">
        <v>0</v>
      </c>
      <c r="L39" s="74">
        <v>0</v>
      </c>
      <c r="M39" s="62">
        <f t="shared" ref="M39:M58" si="1">SUM(B39:L39)</f>
        <v>9907</v>
      </c>
    </row>
    <row r="40" spans="1:13" x14ac:dyDescent="0.25">
      <c r="A40" s="4">
        <v>1993</v>
      </c>
      <c r="B40" s="1">
        <v>109</v>
      </c>
      <c r="C40" s="2">
        <v>7477</v>
      </c>
      <c r="D40" s="2">
        <v>2190</v>
      </c>
      <c r="E40" s="1">
        <v>11</v>
      </c>
      <c r="F40" s="1">
        <v>1</v>
      </c>
      <c r="G40" s="1">
        <v>1</v>
      </c>
      <c r="H40" s="1">
        <v>58</v>
      </c>
      <c r="I40" s="1">
        <v>17</v>
      </c>
      <c r="J40" s="1">
        <v>8</v>
      </c>
      <c r="K40" s="1">
        <v>0</v>
      </c>
      <c r="L40" s="1">
        <v>0</v>
      </c>
      <c r="M40" s="6">
        <f t="shared" si="1"/>
        <v>9872</v>
      </c>
    </row>
    <row r="41" spans="1:13" x14ac:dyDescent="0.25">
      <c r="A41" s="61">
        <v>1994</v>
      </c>
      <c r="B41" s="74">
        <v>217</v>
      </c>
      <c r="C41" s="71">
        <v>10670</v>
      </c>
      <c r="D41" s="71">
        <v>2354</v>
      </c>
      <c r="E41" s="74">
        <v>5</v>
      </c>
      <c r="F41" s="74">
        <v>3</v>
      </c>
      <c r="G41" s="74">
        <v>2</v>
      </c>
      <c r="H41" s="74">
        <v>68</v>
      </c>
      <c r="I41" s="74">
        <v>14</v>
      </c>
      <c r="J41" s="74">
        <v>1</v>
      </c>
      <c r="K41" s="74">
        <v>0</v>
      </c>
      <c r="L41" s="74">
        <v>0</v>
      </c>
      <c r="M41" s="62">
        <f t="shared" si="1"/>
        <v>13334</v>
      </c>
    </row>
    <row r="42" spans="1:13" x14ac:dyDescent="0.25">
      <c r="A42" s="4">
        <v>1995</v>
      </c>
      <c r="B42" s="1">
        <v>181</v>
      </c>
      <c r="C42" s="2">
        <v>11089</v>
      </c>
      <c r="D42" s="2">
        <v>1135</v>
      </c>
      <c r="E42" s="1">
        <v>7</v>
      </c>
      <c r="F42" s="1">
        <v>4</v>
      </c>
      <c r="G42" s="1">
        <v>1</v>
      </c>
      <c r="H42" s="1">
        <v>75</v>
      </c>
      <c r="I42" s="1">
        <v>6</v>
      </c>
      <c r="J42" s="1">
        <v>1</v>
      </c>
      <c r="K42" s="1">
        <v>0</v>
      </c>
      <c r="L42" s="1">
        <v>0</v>
      </c>
      <c r="M42" s="6">
        <f t="shared" si="1"/>
        <v>12499</v>
      </c>
    </row>
    <row r="43" spans="1:13" x14ac:dyDescent="0.25">
      <c r="A43" s="61">
        <v>1996</v>
      </c>
      <c r="B43" s="74">
        <v>90</v>
      </c>
      <c r="C43" s="71">
        <v>9474</v>
      </c>
      <c r="D43" s="71">
        <v>915</v>
      </c>
      <c r="E43" s="74">
        <v>6</v>
      </c>
      <c r="F43" s="74">
        <v>4</v>
      </c>
      <c r="G43" s="74">
        <v>2</v>
      </c>
      <c r="H43" s="74">
        <v>106</v>
      </c>
      <c r="I43" s="74">
        <v>3</v>
      </c>
      <c r="J43" s="74">
        <v>1</v>
      </c>
      <c r="K43" s="74">
        <v>1</v>
      </c>
      <c r="L43" s="74">
        <v>0</v>
      </c>
      <c r="M43" s="62">
        <f t="shared" si="1"/>
        <v>10602</v>
      </c>
    </row>
    <row r="44" spans="1:13" x14ac:dyDescent="0.25">
      <c r="A44" s="4">
        <v>1997</v>
      </c>
      <c r="B44" s="1">
        <v>147</v>
      </c>
      <c r="C44" s="2">
        <v>11566</v>
      </c>
      <c r="D44" s="2">
        <v>1930</v>
      </c>
      <c r="E44" s="1">
        <v>6</v>
      </c>
      <c r="F44" s="1">
        <v>3</v>
      </c>
      <c r="G44" s="1">
        <v>1</v>
      </c>
      <c r="H44" s="1">
        <v>131</v>
      </c>
      <c r="I44" s="1">
        <v>11</v>
      </c>
      <c r="J44" s="1">
        <v>4</v>
      </c>
      <c r="K44" s="1">
        <v>2</v>
      </c>
      <c r="L44" s="1">
        <v>4</v>
      </c>
      <c r="M44" s="6">
        <f t="shared" si="1"/>
        <v>13805</v>
      </c>
    </row>
    <row r="45" spans="1:13" x14ac:dyDescent="0.25">
      <c r="A45" s="61">
        <v>1998</v>
      </c>
      <c r="B45" s="74">
        <v>222</v>
      </c>
      <c r="C45" s="71">
        <v>16886</v>
      </c>
      <c r="D45" s="71">
        <v>2686</v>
      </c>
      <c r="E45" s="74">
        <v>23</v>
      </c>
      <c r="F45" s="74">
        <v>0</v>
      </c>
      <c r="G45" s="74">
        <v>7</v>
      </c>
      <c r="H45" s="74">
        <v>152</v>
      </c>
      <c r="I45" s="74">
        <v>21</v>
      </c>
      <c r="J45" s="74">
        <v>2</v>
      </c>
      <c r="K45" s="74">
        <v>0</v>
      </c>
      <c r="L45" s="74">
        <v>0</v>
      </c>
      <c r="M45" s="62">
        <f t="shared" si="1"/>
        <v>19999</v>
      </c>
    </row>
    <row r="46" spans="1:13" x14ac:dyDescent="0.25">
      <c r="A46" s="4">
        <v>1999</v>
      </c>
      <c r="B46" s="1">
        <v>217</v>
      </c>
      <c r="C46" s="2">
        <v>20003</v>
      </c>
      <c r="D46" s="2">
        <v>2752</v>
      </c>
      <c r="E46" s="1">
        <v>15</v>
      </c>
      <c r="F46" s="1">
        <v>2</v>
      </c>
      <c r="G46" s="1">
        <v>8</v>
      </c>
      <c r="H46" s="1">
        <v>127</v>
      </c>
      <c r="I46" s="1">
        <v>22</v>
      </c>
      <c r="J46" s="1">
        <v>5</v>
      </c>
      <c r="K46" s="1">
        <v>0</v>
      </c>
      <c r="L46" s="1">
        <v>3</v>
      </c>
      <c r="M46" s="6">
        <f t="shared" si="1"/>
        <v>23154</v>
      </c>
    </row>
    <row r="47" spans="1:13" x14ac:dyDescent="0.25">
      <c r="A47" s="61">
        <v>2000</v>
      </c>
      <c r="B47" s="74">
        <v>299</v>
      </c>
      <c r="C47" s="71">
        <v>20312</v>
      </c>
      <c r="D47" s="71">
        <v>3018</v>
      </c>
      <c r="E47" s="74">
        <v>23</v>
      </c>
      <c r="F47" s="74">
        <v>1</v>
      </c>
      <c r="G47" s="74">
        <v>5</v>
      </c>
      <c r="H47" s="74">
        <v>134</v>
      </c>
      <c r="I47" s="74">
        <v>33</v>
      </c>
      <c r="J47" s="74">
        <v>14</v>
      </c>
      <c r="K47" s="74">
        <v>5</v>
      </c>
      <c r="L47" s="74">
        <v>4</v>
      </c>
      <c r="M47" s="62">
        <f t="shared" si="1"/>
        <v>23848</v>
      </c>
    </row>
    <row r="48" spans="1:13" x14ac:dyDescent="0.25">
      <c r="A48" s="4">
        <v>2001</v>
      </c>
      <c r="B48" s="1">
        <v>190</v>
      </c>
      <c r="C48" s="2">
        <v>19031</v>
      </c>
      <c r="D48" s="2">
        <v>2812</v>
      </c>
      <c r="E48" s="1">
        <v>9</v>
      </c>
      <c r="F48" s="1">
        <v>4</v>
      </c>
      <c r="G48" s="1">
        <v>1</v>
      </c>
      <c r="H48" s="1">
        <v>151</v>
      </c>
      <c r="I48" s="1">
        <v>31</v>
      </c>
      <c r="J48" s="1">
        <v>9</v>
      </c>
      <c r="K48" s="1">
        <v>0</v>
      </c>
      <c r="L48" s="1">
        <v>3</v>
      </c>
      <c r="M48" s="6">
        <f t="shared" si="1"/>
        <v>22241</v>
      </c>
    </row>
    <row r="49" spans="1:13" x14ac:dyDescent="0.25">
      <c r="A49" s="61">
        <v>2002</v>
      </c>
      <c r="B49" s="74">
        <v>121</v>
      </c>
      <c r="C49" s="71">
        <v>11041</v>
      </c>
      <c r="D49" s="71">
        <v>2237</v>
      </c>
      <c r="E49" s="74">
        <v>13</v>
      </c>
      <c r="F49" s="74">
        <v>2</v>
      </c>
      <c r="G49" s="74">
        <v>1</v>
      </c>
      <c r="H49" s="74">
        <v>82</v>
      </c>
      <c r="I49" s="74">
        <v>34</v>
      </c>
      <c r="J49" s="74">
        <v>2</v>
      </c>
      <c r="K49" s="74">
        <v>0</v>
      </c>
      <c r="L49" s="74">
        <v>1</v>
      </c>
      <c r="M49" s="62">
        <f t="shared" si="1"/>
        <v>13534</v>
      </c>
    </row>
    <row r="50" spans="1:13" x14ac:dyDescent="0.25">
      <c r="A50" s="4">
        <v>2003</v>
      </c>
      <c r="B50" s="1">
        <v>155</v>
      </c>
      <c r="C50" s="2">
        <v>12424</v>
      </c>
      <c r="D50" s="2">
        <v>1984</v>
      </c>
      <c r="E50" s="1">
        <v>10</v>
      </c>
      <c r="F50" s="1">
        <v>0</v>
      </c>
      <c r="G50" s="1">
        <v>2</v>
      </c>
      <c r="H50" s="1">
        <v>77</v>
      </c>
      <c r="I50" s="1">
        <v>21</v>
      </c>
      <c r="J50" s="1">
        <v>12</v>
      </c>
      <c r="K50" s="1">
        <v>0</v>
      </c>
      <c r="L50" s="1">
        <v>2</v>
      </c>
      <c r="M50" s="6">
        <f t="shared" si="1"/>
        <v>14687</v>
      </c>
    </row>
    <row r="51" spans="1:13" x14ac:dyDescent="0.25">
      <c r="A51" s="61">
        <v>2004</v>
      </c>
      <c r="B51" s="74">
        <v>52</v>
      </c>
      <c r="C51" s="71">
        <v>15828</v>
      </c>
      <c r="D51" s="71">
        <v>1965</v>
      </c>
      <c r="E51" s="74">
        <v>11</v>
      </c>
      <c r="F51" s="74">
        <v>2</v>
      </c>
      <c r="G51" s="74">
        <v>0</v>
      </c>
      <c r="H51" s="74">
        <v>72</v>
      </c>
      <c r="I51" s="74">
        <v>10</v>
      </c>
      <c r="J51" s="74">
        <v>1</v>
      </c>
      <c r="K51" s="74">
        <v>0</v>
      </c>
      <c r="L51" s="74">
        <v>0</v>
      </c>
      <c r="M51" s="62">
        <f t="shared" si="1"/>
        <v>17941</v>
      </c>
    </row>
    <row r="52" spans="1:13" x14ac:dyDescent="0.25">
      <c r="A52" s="4">
        <v>2005</v>
      </c>
      <c r="B52" s="1">
        <v>146</v>
      </c>
      <c r="C52" s="2">
        <v>19258</v>
      </c>
      <c r="D52" s="2">
        <v>2149</v>
      </c>
      <c r="E52" s="1">
        <v>32</v>
      </c>
      <c r="F52" s="1">
        <v>8</v>
      </c>
      <c r="G52" s="1">
        <v>3</v>
      </c>
      <c r="H52" s="1">
        <v>95</v>
      </c>
      <c r="I52" s="1">
        <v>19</v>
      </c>
      <c r="J52" s="1">
        <v>2</v>
      </c>
      <c r="K52" s="1">
        <v>3</v>
      </c>
      <c r="L52" s="1">
        <v>8</v>
      </c>
      <c r="M52" s="6">
        <f t="shared" si="1"/>
        <v>21723</v>
      </c>
    </row>
    <row r="53" spans="1:13" x14ac:dyDescent="0.25">
      <c r="A53" s="61">
        <v>2006</v>
      </c>
      <c r="B53" s="74">
        <v>91</v>
      </c>
      <c r="C53" s="71">
        <v>20163</v>
      </c>
      <c r="D53" s="71">
        <v>2847</v>
      </c>
      <c r="E53" s="74">
        <v>10</v>
      </c>
      <c r="F53" s="74">
        <v>3</v>
      </c>
      <c r="G53" s="74">
        <v>0</v>
      </c>
      <c r="H53" s="74">
        <v>87</v>
      </c>
      <c r="I53" s="74">
        <v>17</v>
      </c>
      <c r="J53" s="74">
        <v>2</v>
      </c>
      <c r="K53" s="74">
        <v>0</v>
      </c>
      <c r="L53" s="74">
        <v>0</v>
      </c>
      <c r="M53" s="62">
        <f t="shared" si="1"/>
        <v>23220</v>
      </c>
    </row>
    <row r="54" spans="1:13" x14ac:dyDescent="0.25">
      <c r="A54" s="4">
        <v>2007</v>
      </c>
      <c r="B54" s="1">
        <v>87</v>
      </c>
      <c r="C54" s="2">
        <v>22079</v>
      </c>
      <c r="D54" s="2">
        <v>3164</v>
      </c>
      <c r="E54" s="1">
        <v>14</v>
      </c>
      <c r="F54" s="1">
        <v>3</v>
      </c>
      <c r="G54" s="1">
        <v>8</v>
      </c>
      <c r="H54" s="1">
        <v>73</v>
      </c>
      <c r="I54" s="1">
        <v>23</v>
      </c>
      <c r="J54" s="1">
        <v>1</v>
      </c>
      <c r="K54" s="1">
        <v>0</v>
      </c>
      <c r="L54" s="1">
        <v>1</v>
      </c>
      <c r="M54" s="6">
        <f t="shared" si="1"/>
        <v>25453</v>
      </c>
    </row>
    <row r="55" spans="1:13" x14ac:dyDescent="0.25">
      <c r="A55" s="61">
        <v>2008</v>
      </c>
      <c r="B55" s="74">
        <v>115</v>
      </c>
      <c r="C55" s="71">
        <v>18303</v>
      </c>
      <c r="D55" s="71">
        <v>3257</v>
      </c>
      <c r="E55" s="74">
        <v>26</v>
      </c>
      <c r="F55" s="74">
        <v>7</v>
      </c>
      <c r="G55" s="74">
        <v>2</v>
      </c>
      <c r="H55" s="74">
        <v>128</v>
      </c>
      <c r="I55" s="74">
        <v>19</v>
      </c>
      <c r="J55" s="74">
        <v>1</v>
      </c>
      <c r="K55" s="74">
        <v>1</v>
      </c>
      <c r="L55" s="74">
        <v>1</v>
      </c>
      <c r="M55" s="62">
        <f t="shared" si="1"/>
        <v>21860</v>
      </c>
    </row>
    <row r="56" spans="1:13" x14ac:dyDescent="0.25">
      <c r="A56" s="4">
        <v>2009</v>
      </c>
      <c r="B56" s="1">
        <v>83</v>
      </c>
      <c r="C56" s="2">
        <v>12871</v>
      </c>
      <c r="D56" s="2">
        <v>2966</v>
      </c>
      <c r="E56" s="1">
        <v>25</v>
      </c>
      <c r="F56" s="1">
        <v>3</v>
      </c>
      <c r="G56" s="1">
        <v>0</v>
      </c>
      <c r="H56" s="1">
        <v>47</v>
      </c>
      <c r="I56" s="1">
        <v>27</v>
      </c>
      <c r="J56" s="1">
        <v>2</v>
      </c>
      <c r="K56" s="1">
        <v>2</v>
      </c>
      <c r="L56" s="1">
        <v>6</v>
      </c>
      <c r="M56" s="6">
        <f t="shared" si="1"/>
        <v>16032</v>
      </c>
    </row>
    <row r="57" spans="1:13" x14ac:dyDescent="0.25">
      <c r="A57" s="61">
        <v>2010</v>
      </c>
      <c r="B57" s="74">
        <v>59</v>
      </c>
      <c r="C57" s="71">
        <v>9773</v>
      </c>
      <c r="D57" s="71">
        <v>2823</v>
      </c>
      <c r="E57" s="74">
        <v>16</v>
      </c>
      <c r="F57" s="74">
        <v>6</v>
      </c>
      <c r="G57" s="74">
        <v>2</v>
      </c>
      <c r="H57" s="74">
        <v>22</v>
      </c>
      <c r="I57" s="74">
        <v>20</v>
      </c>
      <c r="J57" s="74">
        <v>3</v>
      </c>
      <c r="K57" s="74">
        <v>1</v>
      </c>
      <c r="L57" s="74">
        <v>1</v>
      </c>
      <c r="M57" s="62">
        <f t="shared" si="1"/>
        <v>12726</v>
      </c>
    </row>
    <row r="58" spans="1:13" x14ac:dyDescent="0.25">
      <c r="A58" s="4">
        <v>2011</v>
      </c>
      <c r="B58" s="1">
        <v>107</v>
      </c>
      <c r="C58" s="2">
        <v>9337</v>
      </c>
      <c r="D58" s="2">
        <v>2431</v>
      </c>
      <c r="E58" s="1">
        <v>17</v>
      </c>
      <c r="F58" s="1">
        <v>5</v>
      </c>
      <c r="G58" s="1">
        <v>4</v>
      </c>
      <c r="H58" s="1">
        <v>37</v>
      </c>
      <c r="I58" s="1">
        <v>17</v>
      </c>
      <c r="J58" s="1">
        <v>3</v>
      </c>
      <c r="K58" s="1">
        <v>0</v>
      </c>
      <c r="L58" s="1">
        <v>6</v>
      </c>
      <c r="M58" s="6">
        <f t="shared" si="1"/>
        <v>11964</v>
      </c>
    </row>
    <row r="59" spans="1:13" x14ac:dyDescent="0.25">
      <c r="A59" s="61">
        <v>2012</v>
      </c>
      <c r="B59" s="74">
        <v>135</v>
      </c>
      <c r="C59" s="71">
        <v>13882</v>
      </c>
      <c r="D59" s="71">
        <v>3128</v>
      </c>
      <c r="E59" s="74">
        <v>28</v>
      </c>
      <c r="F59" s="74">
        <v>4</v>
      </c>
      <c r="G59" s="74">
        <v>7</v>
      </c>
      <c r="H59" s="74">
        <v>31</v>
      </c>
      <c r="I59" s="74">
        <v>11</v>
      </c>
      <c r="J59" s="74">
        <v>7</v>
      </c>
      <c r="K59" s="74">
        <v>0</v>
      </c>
      <c r="L59" s="74">
        <v>3</v>
      </c>
      <c r="M59" s="62">
        <f t="shared" ref="M59:M73" si="2">SUM(B59:L59)</f>
        <v>17236</v>
      </c>
    </row>
    <row r="60" spans="1:13" x14ac:dyDescent="0.25">
      <c r="A60" s="4">
        <v>2013</v>
      </c>
      <c r="B60" s="1">
        <v>127</v>
      </c>
      <c r="C60" s="2">
        <v>14445</v>
      </c>
      <c r="D60" s="2">
        <v>3822</v>
      </c>
      <c r="E60" s="1">
        <v>29</v>
      </c>
      <c r="F60" s="1">
        <v>4</v>
      </c>
      <c r="G60" s="1">
        <v>8</v>
      </c>
      <c r="H60" s="1">
        <v>111</v>
      </c>
      <c r="I60" s="1">
        <v>9</v>
      </c>
      <c r="J60" s="1">
        <v>0</v>
      </c>
      <c r="K60" s="1">
        <v>0</v>
      </c>
      <c r="L60" s="1">
        <v>5</v>
      </c>
      <c r="M60" s="6">
        <f t="shared" si="2"/>
        <v>18560</v>
      </c>
    </row>
    <row r="61" spans="1:13" x14ac:dyDescent="0.25">
      <c r="A61" s="61">
        <v>2014</v>
      </c>
      <c r="B61" s="74">
        <v>90</v>
      </c>
      <c r="C61" s="71">
        <v>15056</v>
      </c>
      <c r="D61" s="71">
        <v>3651</v>
      </c>
      <c r="E61" s="74">
        <v>50</v>
      </c>
      <c r="F61" s="74">
        <v>5</v>
      </c>
      <c r="G61" s="74">
        <v>3</v>
      </c>
      <c r="H61" s="74">
        <v>26</v>
      </c>
      <c r="I61" s="74">
        <v>6</v>
      </c>
      <c r="J61" s="74">
        <v>2</v>
      </c>
      <c r="K61" s="74">
        <v>0</v>
      </c>
      <c r="L61" s="74">
        <v>2</v>
      </c>
      <c r="M61" s="62">
        <f t="shared" si="2"/>
        <v>18891</v>
      </c>
    </row>
    <row r="62" spans="1:13" x14ac:dyDescent="0.25">
      <c r="A62" s="4">
        <v>2015</v>
      </c>
      <c r="B62" s="1">
        <v>107</v>
      </c>
      <c r="C62" s="2">
        <v>13941</v>
      </c>
      <c r="D62" s="2">
        <v>3282</v>
      </c>
      <c r="E62" s="1">
        <v>38</v>
      </c>
      <c r="F62" s="1">
        <v>8</v>
      </c>
      <c r="G62" s="1">
        <v>15</v>
      </c>
      <c r="H62" s="1">
        <v>24</v>
      </c>
      <c r="I62" s="1">
        <v>24</v>
      </c>
      <c r="J62" s="1">
        <v>11</v>
      </c>
      <c r="K62" s="1">
        <v>1</v>
      </c>
      <c r="L62" s="1">
        <v>4</v>
      </c>
      <c r="M62" s="6">
        <f t="shared" ref="M62:M63" si="3">SUM(B62:L62)</f>
        <v>17455</v>
      </c>
    </row>
    <row r="63" spans="1:13" x14ac:dyDescent="0.25">
      <c r="A63" s="61">
        <v>2016</v>
      </c>
      <c r="B63" s="74">
        <v>154</v>
      </c>
      <c r="C63" s="71">
        <v>16564</v>
      </c>
      <c r="D63" s="71">
        <v>3227</v>
      </c>
      <c r="E63" s="74">
        <v>68</v>
      </c>
      <c r="F63" s="74">
        <v>5</v>
      </c>
      <c r="G63" s="74">
        <v>11</v>
      </c>
      <c r="H63" s="74">
        <v>26</v>
      </c>
      <c r="I63" s="74">
        <v>6</v>
      </c>
      <c r="J63" s="74">
        <v>4</v>
      </c>
      <c r="K63" s="74">
        <v>0</v>
      </c>
      <c r="L63" s="74">
        <v>4</v>
      </c>
      <c r="M63" s="62">
        <f t="shared" si="3"/>
        <v>20069</v>
      </c>
    </row>
    <row r="64" spans="1:13" x14ac:dyDescent="0.25">
      <c r="A64" s="4">
        <v>2017</v>
      </c>
      <c r="B64" s="1">
        <v>143</v>
      </c>
      <c r="C64" s="2">
        <v>16717</v>
      </c>
      <c r="D64" s="2">
        <v>3769</v>
      </c>
      <c r="E64" s="1">
        <v>82</v>
      </c>
      <c r="F64" s="1">
        <v>2</v>
      </c>
      <c r="G64" s="1">
        <v>2</v>
      </c>
      <c r="H64" s="1">
        <v>39</v>
      </c>
      <c r="I64" s="1">
        <v>7</v>
      </c>
      <c r="J64" s="1">
        <v>1</v>
      </c>
      <c r="K64" s="1">
        <v>0</v>
      </c>
      <c r="L64" s="1">
        <v>3</v>
      </c>
      <c r="M64" s="6">
        <f t="shared" ref="M64:M65" si="4">SUM(B64:L64)</f>
        <v>20765</v>
      </c>
    </row>
    <row r="65" spans="1:13" x14ac:dyDescent="0.25">
      <c r="A65" s="61">
        <v>2018</v>
      </c>
      <c r="B65" s="74">
        <v>78</v>
      </c>
      <c r="C65" s="71">
        <v>17661</v>
      </c>
      <c r="D65" s="71">
        <v>3405</v>
      </c>
      <c r="E65" s="74">
        <v>23</v>
      </c>
      <c r="F65" s="74">
        <v>2</v>
      </c>
      <c r="G65" s="74">
        <v>10</v>
      </c>
      <c r="H65" s="74">
        <v>27</v>
      </c>
      <c r="I65" s="74">
        <v>7</v>
      </c>
      <c r="J65" s="74">
        <v>0</v>
      </c>
      <c r="K65" s="74">
        <v>0</v>
      </c>
      <c r="L65" s="74">
        <v>0</v>
      </c>
      <c r="M65" s="62">
        <f t="shared" si="4"/>
        <v>21213</v>
      </c>
    </row>
    <row r="66" spans="1:13" x14ac:dyDescent="0.25">
      <c r="A66" s="4">
        <v>2019</v>
      </c>
      <c r="B66" s="1">
        <v>69</v>
      </c>
      <c r="C66" s="2">
        <v>17528</v>
      </c>
      <c r="D66" s="2">
        <v>3284</v>
      </c>
      <c r="E66" s="1">
        <v>28</v>
      </c>
      <c r="F66" s="1">
        <v>4</v>
      </c>
      <c r="G66" s="1">
        <v>6</v>
      </c>
      <c r="H66" s="1">
        <v>120</v>
      </c>
      <c r="I66" s="1">
        <v>6</v>
      </c>
      <c r="J66" s="1">
        <v>0</v>
      </c>
      <c r="K66" s="1">
        <v>0</v>
      </c>
      <c r="L66" s="1">
        <v>0</v>
      </c>
      <c r="M66" s="6">
        <f t="shared" si="2"/>
        <v>21045</v>
      </c>
    </row>
    <row r="67" spans="1:13" x14ac:dyDescent="0.25">
      <c r="A67" s="61">
        <v>2020</v>
      </c>
      <c r="B67" s="74">
        <v>215</v>
      </c>
      <c r="C67" s="71">
        <v>17185</v>
      </c>
      <c r="D67" s="71">
        <v>3100</v>
      </c>
      <c r="E67" s="74">
        <v>16</v>
      </c>
      <c r="F67" s="74">
        <v>3</v>
      </c>
      <c r="G67" s="74">
        <v>3</v>
      </c>
      <c r="H67" s="74">
        <v>66</v>
      </c>
      <c r="I67" s="74">
        <v>7</v>
      </c>
      <c r="J67" s="74">
        <v>1</v>
      </c>
      <c r="K67" s="74">
        <v>0</v>
      </c>
      <c r="L67" s="74">
        <v>0</v>
      </c>
      <c r="M67" s="62">
        <f t="shared" si="2"/>
        <v>20596</v>
      </c>
    </row>
    <row r="68" spans="1:13" x14ac:dyDescent="0.25">
      <c r="A68" s="4">
        <v>2021</v>
      </c>
      <c r="B68" s="1">
        <v>126</v>
      </c>
      <c r="C68" s="2">
        <v>14182</v>
      </c>
      <c r="D68" s="2">
        <v>4160</v>
      </c>
      <c r="E68" s="1">
        <v>16</v>
      </c>
      <c r="F68" s="1">
        <v>2</v>
      </c>
      <c r="G68" s="1">
        <v>5</v>
      </c>
      <c r="H68" s="1">
        <v>15</v>
      </c>
      <c r="I68" s="1">
        <v>28</v>
      </c>
      <c r="J68" s="1">
        <v>0</v>
      </c>
      <c r="K68" s="1">
        <v>0</v>
      </c>
      <c r="L68" s="1">
        <v>6</v>
      </c>
      <c r="M68" s="6">
        <f t="shared" si="2"/>
        <v>18540</v>
      </c>
    </row>
    <row r="69" spans="1:13" x14ac:dyDescent="0.25">
      <c r="A69" s="61">
        <v>2022</v>
      </c>
      <c r="B69" s="74">
        <v>26</v>
      </c>
      <c r="C69" s="71">
        <v>16568</v>
      </c>
      <c r="D69" s="71">
        <v>4326</v>
      </c>
      <c r="E69" s="74">
        <v>33</v>
      </c>
      <c r="F69" s="74">
        <v>1</v>
      </c>
      <c r="G69" s="74">
        <v>4</v>
      </c>
      <c r="H69" s="74">
        <v>32</v>
      </c>
      <c r="I69" s="74">
        <v>10</v>
      </c>
      <c r="J69" s="74">
        <v>4</v>
      </c>
      <c r="K69" s="74">
        <v>0</v>
      </c>
      <c r="L69" s="74">
        <v>0</v>
      </c>
      <c r="M69" s="62">
        <f t="shared" si="2"/>
        <v>21004</v>
      </c>
    </row>
    <row r="70" spans="1:13" x14ac:dyDescent="0.25">
      <c r="A70" s="4">
        <v>2023</v>
      </c>
      <c r="B70" s="1">
        <v>57</v>
      </c>
      <c r="C70" s="2">
        <v>19348</v>
      </c>
      <c r="D70" s="2">
        <v>4387</v>
      </c>
      <c r="E70" s="1">
        <v>54</v>
      </c>
      <c r="F70" s="1">
        <v>3</v>
      </c>
      <c r="G70" s="1">
        <v>3</v>
      </c>
      <c r="H70" s="1">
        <v>42</v>
      </c>
      <c r="I70" s="1">
        <v>6</v>
      </c>
      <c r="J70" s="1">
        <v>0</v>
      </c>
      <c r="K70" s="1">
        <v>0</v>
      </c>
      <c r="L70" s="1">
        <v>3</v>
      </c>
      <c r="M70" s="6">
        <f t="shared" si="2"/>
        <v>23903</v>
      </c>
    </row>
    <row r="71" spans="1:13" x14ac:dyDescent="0.25">
      <c r="A71" s="61">
        <v>2024</v>
      </c>
      <c r="B71" s="74">
        <v>82</v>
      </c>
      <c r="C71" s="71">
        <v>25596</v>
      </c>
      <c r="D71" s="71">
        <v>5132</v>
      </c>
      <c r="E71" s="74">
        <v>81</v>
      </c>
      <c r="F71" s="74">
        <v>4</v>
      </c>
      <c r="G71" s="74">
        <v>3</v>
      </c>
      <c r="H71" s="74">
        <v>91</v>
      </c>
      <c r="I71" s="74">
        <v>42</v>
      </c>
      <c r="J71" s="74">
        <v>0</v>
      </c>
      <c r="K71" s="74">
        <v>0</v>
      </c>
      <c r="L71" s="74">
        <v>1</v>
      </c>
      <c r="M71" s="62">
        <f t="shared" si="2"/>
        <v>31032</v>
      </c>
    </row>
    <row r="72" spans="1:13" x14ac:dyDescent="0.25">
      <c r="A72" s="4">
        <v>2025</v>
      </c>
      <c r="B72" s="1">
        <v>51</v>
      </c>
      <c r="C72" s="2">
        <v>20906</v>
      </c>
      <c r="D72" s="2">
        <v>4865</v>
      </c>
      <c r="E72" s="1">
        <v>94</v>
      </c>
      <c r="F72" s="1">
        <v>6</v>
      </c>
      <c r="G72" s="1">
        <v>7</v>
      </c>
      <c r="H72" s="1">
        <v>134</v>
      </c>
      <c r="I72" s="1">
        <v>87</v>
      </c>
      <c r="J72" s="1">
        <v>0</v>
      </c>
      <c r="K72" s="1">
        <v>0</v>
      </c>
      <c r="L72" s="1">
        <v>0</v>
      </c>
      <c r="M72" s="6">
        <f t="shared" si="2"/>
        <v>26150</v>
      </c>
    </row>
    <row r="73" spans="1:13" x14ac:dyDescent="0.25">
      <c r="A73" s="61">
        <v>2026</v>
      </c>
      <c r="B73" s="74">
        <v>18</v>
      </c>
      <c r="C73" s="71">
        <v>7066</v>
      </c>
      <c r="D73" s="71">
        <v>1776</v>
      </c>
      <c r="E73" s="74">
        <v>10</v>
      </c>
      <c r="F73" s="74">
        <v>1</v>
      </c>
      <c r="G73" s="74">
        <v>0</v>
      </c>
      <c r="H73" s="74">
        <v>24</v>
      </c>
      <c r="I73" s="74">
        <v>19</v>
      </c>
      <c r="J73" s="74">
        <v>1</v>
      </c>
      <c r="K73" s="74">
        <v>0</v>
      </c>
      <c r="L73" s="74">
        <v>0</v>
      </c>
      <c r="M73" s="62">
        <f t="shared" si="2"/>
        <v>8915</v>
      </c>
    </row>
    <row r="74" spans="1:13" ht="7.5" customHeight="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3.25" customHeight="1" x14ac:dyDescent="0.25">
      <c r="A75" s="72" t="s">
        <v>63</v>
      </c>
      <c r="B75" s="73">
        <f>SUM(B7:B73)</f>
        <v>5296</v>
      </c>
      <c r="C75" s="73">
        <f t="shared" ref="C75:L75" si="5">SUM(C7:C73)</f>
        <v>609748</v>
      </c>
      <c r="D75" s="73">
        <f t="shared" si="5"/>
        <v>129876</v>
      </c>
      <c r="E75" s="73">
        <f t="shared" si="5"/>
        <v>1093</v>
      </c>
      <c r="F75" s="73">
        <f t="shared" si="5"/>
        <v>129</v>
      </c>
      <c r="G75" s="73">
        <f t="shared" si="5"/>
        <v>173</v>
      </c>
      <c r="H75" s="73">
        <f t="shared" si="5"/>
        <v>3260</v>
      </c>
      <c r="I75" s="73">
        <f t="shared" si="5"/>
        <v>854</v>
      </c>
      <c r="J75" s="73">
        <f t="shared" si="5"/>
        <v>141</v>
      </c>
      <c r="K75" s="73">
        <f t="shared" si="5"/>
        <v>18</v>
      </c>
      <c r="L75" s="73">
        <f t="shared" si="5"/>
        <v>75</v>
      </c>
      <c r="M75" s="73">
        <f>SUM(M7:M73)</f>
        <v>750663</v>
      </c>
    </row>
    <row r="77" spans="1:13" x14ac:dyDescent="0.25">
      <c r="M77" s="3"/>
    </row>
    <row r="81" spans="11:11" x14ac:dyDescent="0.25">
      <c r="K81" s="3" t="s">
        <v>47</v>
      </c>
    </row>
  </sheetData>
  <mergeCells count="3">
    <mergeCell ref="A4:A5"/>
    <mergeCell ref="B4:L4"/>
    <mergeCell ref="M4:M5"/>
  </mergeCells>
  <phoneticPr fontId="0" type="noConversion"/>
  <printOptions horizontalCentered="1"/>
  <pageMargins left="0.47" right="0.45" top="0.98425196850393704" bottom="0.98425196850393704" header="0" footer="0"/>
  <pageSetup scale="70" orientation="portrait" r:id="rId1"/>
  <headerFooter alignWithMargins="0"/>
  <ignoredErrors>
    <ignoredError sqref="M68:M73 M7:M67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D247"/>
  <sheetViews>
    <sheetView zoomScaleNormal="100" workbookViewId="0">
      <selection activeCell="B64" sqref="B64"/>
    </sheetView>
  </sheetViews>
  <sheetFormatPr baseColWidth="10" defaultColWidth="11.42578125" defaultRowHeight="15" x14ac:dyDescent="0.25"/>
  <cols>
    <col min="1" max="1" width="35.140625" style="3" customWidth="1"/>
    <col min="2" max="2" width="18.7109375" style="2" customWidth="1"/>
    <col min="3" max="3" width="16.28515625" style="2" customWidth="1"/>
    <col min="4" max="4" width="10.42578125" style="2" customWidth="1"/>
    <col min="5" max="16384" width="11.42578125" style="3"/>
  </cols>
  <sheetData>
    <row r="2" spans="1:4" ht="17.25" x14ac:dyDescent="0.3">
      <c r="A2" s="9" t="s">
        <v>195</v>
      </c>
    </row>
    <row r="3" spans="1:4" ht="17.25" x14ac:dyDescent="0.3">
      <c r="A3" s="9"/>
    </row>
    <row r="4" spans="1:4" ht="17.25" x14ac:dyDescent="0.3">
      <c r="A4" s="9" t="s">
        <v>182</v>
      </c>
    </row>
    <row r="6" spans="1:4" ht="12.75" customHeight="1" x14ac:dyDescent="0.25">
      <c r="A6" s="102" t="s">
        <v>154</v>
      </c>
      <c r="B6" s="101" t="s">
        <v>168</v>
      </c>
      <c r="C6" s="101" t="s">
        <v>169</v>
      </c>
      <c r="D6" s="101" t="s">
        <v>63</v>
      </c>
    </row>
    <row r="7" spans="1:4" ht="26.25" customHeight="1" x14ac:dyDescent="0.25">
      <c r="A7" s="102"/>
      <c r="B7" s="101"/>
      <c r="C7" s="101"/>
      <c r="D7" s="101"/>
    </row>
    <row r="8" spans="1:4" ht="9" customHeight="1" x14ac:dyDescent="0.25">
      <c r="A8" s="15"/>
      <c r="B8" s="17"/>
      <c r="C8" s="17"/>
      <c r="D8" s="17"/>
    </row>
    <row r="9" spans="1:4" ht="21" customHeight="1" x14ac:dyDescent="0.25">
      <c r="A9" s="79" t="s">
        <v>162</v>
      </c>
      <c r="B9" s="94">
        <v>30741</v>
      </c>
      <c r="C9" s="94">
        <v>202866</v>
      </c>
      <c r="D9" s="95">
        <f>B9+C9</f>
        <v>233607</v>
      </c>
    </row>
    <row r="10" spans="1:4" ht="12" customHeight="1" x14ac:dyDescent="0.25">
      <c r="A10" s="20"/>
      <c r="B10" s="17"/>
      <c r="C10" s="17"/>
      <c r="D10" s="17"/>
    </row>
    <row r="11" spans="1:4" ht="22.5" customHeight="1" x14ac:dyDescent="0.25">
      <c r="A11" s="79" t="s">
        <v>163</v>
      </c>
      <c r="B11" s="94">
        <v>7787</v>
      </c>
      <c r="C11" s="94">
        <v>10777</v>
      </c>
      <c r="D11" s="95">
        <f>B11+C11</f>
        <v>18564</v>
      </c>
    </row>
    <row r="12" spans="1:4" ht="9" customHeight="1" x14ac:dyDescent="0.25">
      <c r="A12" s="16"/>
      <c r="B12" s="17"/>
      <c r="C12" s="17"/>
      <c r="D12" s="17"/>
    </row>
    <row r="13" spans="1:4" ht="21" customHeight="1" x14ac:dyDescent="0.25">
      <c r="A13" s="72" t="s">
        <v>189</v>
      </c>
      <c r="B13" s="73">
        <f>B9+B11</f>
        <v>38528</v>
      </c>
      <c r="C13" s="73">
        <f>C9+C11</f>
        <v>213643</v>
      </c>
      <c r="D13" s="73">
        <f>B13+C13</f>
        <v>252171</v>
      </c>
    </row>
    <row r="14" spans="1:4" x14ac:dyDescent="0.25">
      <c r="B14" s="25">
        <f>B13*100/D13</f>
        <v>15.278521320849741</v>
      </c>
      <c r="C14" s="25">
        <f>C13*100/D13</f>
        <v>84.721478679150266</v>
      </c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</sheetData>
  <mergeCells count="4">
    <mergeCell ref="D6:D7"/>
    <mergeCell ref="A6:A7"/>
    <mergeCell ref="B6:B7"/>
    <mergeCell ref="C6:C7"/>
  </mergeCells>
  <phoneticPr fontId="0" type="noConversion"/>
  <pageMargins left="0.75" right="0.75" top="1" bottom="1" header="0" footer="0"/>
  <pageSetup paperSize="9" scale="90" orientation="portrait" r:id="rId1"/>
  <headerFooter alignWithMargins="0"/>
  <ignoredErrors>
    <ignoredError sqref="B14:C14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K42"/>
  <sheetViews>
    <sheetView zoomScaleNormal="100" workbookViewId="0">
      <selection activeCell="C64" sqref="C64"/>
    </sheetView>
  </sheetViews>
  <sheetFormatPr baseColWidth="10" defaultColWidth="11.42578125" defaultRowHeight="15" x14ac:dyDescent="0.25"/>
  <cols>
    <col min="1" max="1" width="17.7109375" style="3" customWidth="1"/>
    <col min="2" max="2" width="20.140625" style="2" customWidth="1"/>
    <col min="3" max="3" width="20" style="2" customWidth="1"/>
    <col min="4" max="4" width="11.140625" style="3" customWidth="1"/>
    <col min="5" max="5" width="16.42578125" style="3" customWidth="1"/>
    <col min="6" max="6" width="8.5703125" style="3" customWidth="1"/>
    <col min="7" max="7" width="4.42578125" style="3" customWidth="1"/>
    <col min="8" max="8" width="9.28515625" style="3" customWidth="1"/>
    <col min="9" max="9" width="6.5703125" style="3" customWidth="1"/>
    <col min="10" max="10" width="8" style="3" customWidth="1"/>
    <col min="11" max="11" width="4.140625" style="3" customWidth="1"/>
    <col min="12" max="16384" width="11.42578125" style="3"/>
  </cols>
  <sheetData>
    <row r="2" spans="1:11" ht="17.25" customHeight="1" x14ac:dyDescent="0.3">
      <c r="A2" s="112" t="s">
        <v>191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7.25" customHeight="1" x14ac:dyDescent="0.3">
      <c r="A3" s="113" t="s">
        <v>161</v>
      </c>
      <c r="B3" s="113"/>
      <c r="C3" s="113"/>
      <c r="D3" s="113"/>
      <c r="E3" s="32"/>
      <c r="F3" s="32"/>
      <c r="G3" s="32"/>
      <c r="H3" s="32"/>
      <c r="I3" s="32"/>
      <c r="J3" s="32"/>
      <c r="K3" s="32"/>
    </row>
    <row r="5" spans="1:11" ht="15.75" customHeight="1" x14ac:dyDescent="0.25">
      <c r="A5" s="102" t="s">
        <v>164</v>
      </c>
      <c r="B5" s="101" t="s">
        <v>162</v>
      </c>
      <c r="C5" s="101" t="s">
        <v>163</v>
      </c>
      <c r="D5" s="101" t="s">
        <v>63</v>
      </c>
    </row>
    <row r="6" spans="1:11" ht="19.5" customHeight="1" x14ac:dyDescent="0.25">
      <c r="A6" s="102"/>
      <c r="B6" s="101"/>
      <c r="C6" s="101"/>
      <c r="D6" s="101"/>
    </row>
    <row r="7" spans="1:11" ht="8.25" customHeight="1" x14ac:dyDescent="0.25">
      <c r="A7" s="15"/>
      <c r="B7" s="17"/>
      <c r="C7" s="17"/>
      <c r="D7" s="17"/>
    </row>
    <row r="8" spans="1:11" x14ac:dyDescent="0.25">
      <c r="A8" s="67" t="s">
        <v>17</v>
      </c>
      <c r="B8" s="71">
        <v>480</v>
      </c>
      <c r="C8" s="71">
        <v>107</v>
      </c>
      <c r="D8" s="62">
        <f t="shared" ref="D8:D23" si="0">SUM(B8:C8)</f>
        <v>587</v>
      </c>
      <c r="E8" s="23" t="s">
        <v>118</v>
      </c>
    </row>
    <row r="9" spans="1:11" x14ac:dyDescent="0.25">
      <c r="A9" s="34" t="s">
        <v>18</v>
      </c>
      <c r="B9" s="2">
        <v>626</v>
      </c>
      <c r="C9" s="2">
        <v>103</v>
      </c>
      <c r="D9" s="6">
        <f t="shared" si="0"/>
        <v>729</v>
      </c>
      <c r="E9" s="23" t="s">
        <v>119</v>
      </c>
    </row>
    <row r="10" spans="1:11" x14ac:dyDescent="0.25">
      <c r="A10" s="67" t="s">
        <v>19</v>
      </c>
      <c r="B10" s="71">
        <v>90</v>
      </c>
      <c r="C10" s="71">
        <v>26</v>
      </c>
      <c r="D10" s="62">
        <f t="shared" si="0"/>
        <v>116</v>
      </c>
      <c r="E10" s="23" t="s">
        <v>120</v>
      </c>
    </row>
    <row r="11" spans="1:11" x14ac:dyDescent="0.25">
      <c r="A11" s="34" t="s">
        <v>20</v>
      </c>
      <c r="B11" s="2">
        <v>158</v>
      </c>
      <c r="C11" s="2">
        <v>60</v>
      </c>
      <c r="D11" s="6">
        <f t="shared" si="0"/>
        <v>218</v>
      </c>
      <c r="E11" s="23" t="s">
        <v>214</v>
      </c>
    </row>
    <row r="12" spans="1:11" x14ac:dyDescent="0.25">
      <c r="A12" s="67" t="s">
        <v>23</v>
      </c>
      <c r="B12" s="71">
        <v>230</v>
      </c>
      <c r="C12" s="71">
        <v>64</v>
      </c>
      <c r="D12" s="62">
        <f t="shared" si="0"/>
        <v>294</v>
      </c>
      <c r="E12" s="23" t="s">
        <v>121</v>
      </c>
    </row>
    <row r="13" spans="1:11" x14ac:dyDescent="0.25">
      <c r="A13" s="34" t="s">
        <v>24</v>
      </c>
      <c r="B13" s="2">
        <v>735</v>
      </c>
      <c r="C13" s="2">
        <v>265</v>
      </c>
      <c r="D13" s="6">
        <f t="shared" si="0"/>
        <v>1000</v>
      </c>
      <c r="E13" s="23" t="s">
        <v>122</v>
      </c>
    </row>
    <row r="14" spans="1:11" x14ac:dyDescent="0.25">
      <c r="A14" s="67" t="s">
        <v>211</v>
      </c>
      <c r="B14" s="71">
        <v>8470</v>
      </c>
      <c r="C14" s="71">
        <v>1787</v>
      </c>
      <c r="D14" s="62">
        <f t="shared" si="0"/>
        <v>10257</v>
      </c>
      <c r="E14" s="23" t="s">
        <v>212</v>
      </c>
    </row>
    <row r="15" spans="1:11" x14ac:dyDescent="0.25">
      <c r="A15" s="34" t="s">
        <v>21</v>
      </c>
      <c r="B15" s="2">
        <v>1144</v>
      </c>
      <c r="C15" s="2">
        <v>298</v>
      </c>
      <c r="D15" s="6">
        <f>SUM(B15:C15)</f>
        <v>1442</v>
      </c>
      <c r="E15" s="23" t="s">
        <v>123</v>
      </c>
    </row>
    <row r="16" spans="1:11" x14ac:dyDescent="0.25">
      <c r="A16" s="67" t="s">
        <v>22</v>
      </c>
      <c r="B16" s="71">
        <v>695</v>
      </c>
      <c r="C16" s="71">
        <v>160</v>
      </c>
      <c r="D16" s="62">
        <f t="shared" si="0"/>
        <v>855</v>
      </c>
      <c r="E16" s="23" t="s">
        <v>124</v>
      </c>
    </row>
    <row r="17" spans="1:5" x14ac:dyDescent="0.25">
      <c r="A17" s="34" t="s">
        <v>25</v>
      </c>
      <c r="B17" s="2">
        <v>288</v>
      </c>
      <c r="C17" s="2">
        <v>80</v>
      </c>
      <c r="D17" s="6">
        <f t="shared" si="0"/>
        <v>368</v>
      </c>
      <c r="E17" s="23" t="s">
        <v>125</v>
      </c>
    </row>
    <row r="18" spans="1:5" x14ac:dyDescent="0.25">
      <c r="A18" s="67" t="s">
        <v>48</v>
      </c>
      <c r="B18" s="71">
        <v>1649</v>
      </c>
      <c r="C18" s="71">
        <v>409</v>
      </c>
      <c r="D18" s="62">
        <f t="shared" si="0"/>
        <v>2058</v>
      </c>
      <c r="E18" s="23" t="s">
        <v>126</v>
      </c>
    </row>
    <row r="19" spans="1:5" x14ac:dyDescent="0.25">
      <c r="A19" s="34" t="s">
        <v>26</v>
      </c>
      <c r="B19" s="2">
        <v>1092</v>
      </c>
      <c r="C19" s="2">
        <v>349</v>
      </c>
      <c r="D19" s="6">
        <f t="shared" si="0"/>
        <v>1441</v>
      </c>
      <c r="E19" s="23" t="s">
        <v>127</v>
      </c>
    </row>
    <row r="20" spans="1:5" x14ac:dyDescent="0.25">
      <c r="A20" s="67" t="s">
        <v>27</v>
      </c>
      <c r="B20" s="71">
        <v>197</v>
      </c>
      <c r="C20" s="71">
        <v>64</v>
      </c>
      <c r="D20" s="62">
        <f t="shared" si="0"/>
        <v>261</v>
      </c>
      <c r="E20" s="23" t="s">
        <v>128</v>
      </c>
    </row>
    <row r="21" spans="1:5" x14ac:dyDescent="0.25">
      <c r="A21" s="34" t="s">
        <v>28</v>
      </c>
      <c r="B21" s="2">
        <v>497</v>
      </c>
      <c r="C21" s="2">
        <v>160</v>
      </c>
      <c r="D21" s="6">
        <f t="shared" si="0"/>
        <v>657</v>
      </c>
      <c r="E21" s="23" t="s">
        <v>129</v>
      </c>
    </row>
    <row r="22" spans="1:5" x14ac:dyDescent="0.25">
      <c r="A22" s="67" t="s">
        <v>29</v>
      </c>
      <c r="B22" s="71">
        <v>2350</v>
      </c>
      <c r="C22" s="71">
        <v>480</v>
      </c>
      <c r="D22" s="62">
        <f t="shared" si="0"/>
        <v>2830</v>
      </c>
      <c r="E22" s="23" t="s">
        <v>130</v>
      </c>
    </row>
    <row r="23" spans="1:5" x14ac:dyDescent="0.25">
      <c r="A23" s="34" t="s">
        <v>30</v>
      </c>
      <c r="B23" s="2">
        <v>723</v>
      </c>
      <c r="C23" s="2">
        <v>130</v>
      </c>
      <c r="D23" s="6">
        <f t="shared" si="0"/>
        <v>853</v>
      </c>
      <c r="E23" s="23" t="s">
        <v>131</v>
      </c>
    </row>
    <row r="24" spans="1:5" ht="16.5" customHeight="1" x14ac:dyDescent="0.25">
      <c r="A24" s="67" t="s">
        <v>31</v>
      </c>
      <c r="B24" s="71">
        <v>225</v>
      </c>
      <c r="C24" s="71">
        <v>29</v>
      </c>
      <c r="D24" s="62">
        <f t="shared" ref="D24:D39" si="1">SUM(B24:C24)</f>
        <v>254</v>
      </c>
      <c r="E24" s="23" t="s">
        <v>132</v>
      </c>
    </row>
    <row r="25" spans="1:5" ht="16.5" customHeight="1" x14ac:dyDescent="0.25">
      <c r="A25" s="34" t="s">
        <v>32</v>
      </c>
      <c r="B25" s="2">
        <v>66</v>
      </c>
      <c r="C25" s="2">
        <v>10</v>
      </c>
      <c r="D25" s="6">
        <f t="shared" si="1"/>
        <v>76</v>
      </c>
      <c r="E25" s="23" t="s">
        <v>133</v>
      </c>
    </row>
    <row r="26" spans="1:5" x14ac:dyDescent="0.25">
      <c r="A26" s="67" t="s">
        <v>33</v>
      </c>
      <c r="B26" s="71">
        <v>3509</v>
      </c>
      <c r="C26" s="71">
        <v>936</v>
      </c>
      <c r="D26" s="62">
        <f t="shared" si="1"/>
        <v>4445</v>
      </c>
      <c r="E26" s="23" t="s">
        <v>134</v>
      </c>
    </row>
    <row r="27" spans="1:5" x14ac:dyDescent="0.25">
      <c r="A27" s="34" t="s">
        <v>34</v>
      </c>
      <c r="B27" s="2">
        <v>192</v>
      </c>
      <c r="C27" s="2">
        <v>67</v>
      </c>
      <c r="D27" s="6">
        <f t="shared" si="1"/>
        <v>259</v>
      </c>
      <c r="E27" s="23" t="s">
        <v>135</v>
      </c>
    </row>
    <row r="28" spans="1:5" x14ac:dyDescent="0.25">
      <c r="A28" s="67" t="s">
        <v>35</v>
      </c>
      <c r="B28" s="71">
        <v>829</v>
      </c>
      <c r="C28" s="71">
        <v>142</v>
      </c>
      <c r="D28" s="62">
        <f t="shared" si="1"/>
        <v>971</v>
      </c>
      <c r="E28" s="23" t="s">
        <v>136</v>
      </c>
    </row>
    <row r="29" spans="1:5" x14ac:dyDescent="0.25">
      <c r="A29" s="34" t="s">
        <v>36</v>
      </c>
      <c r="B29" s="2">
        <v>893</v>
      </c>
      <c r="C29" s="2">
        <v>170</v>
      </c>
      <c r="D29" s="6">
        <f t="shared" si="1"/>
        <v>1063</v>
      </c>
      <c r="E29" s="23" t="s">
        <v>137</v>
      </c>
    </row>
    <row r="30" spans="1:5" x14ac:dyDescent="0.25">
      <c r="A30" s="67" t="s">
        <v>37</v>
      </c>
      <c r="B30" s="71">
        <v>137</v>
      </c>
      <c r="C30" s="71">
        <v>45</v>
      </c>
      <c r="D30" s="62">
        <f t="shared" si="1"/>
        <v>182</v>
      </c>
      <c r="E30" s="23" t="s">
        <v>138</v>
      </c>
    </row>
    <row r="31" spans="1:5" x14ac:dyDescent="0.25">
      <c r="A31" s="34" t="s">
        <v>38</v>
      </c>
      <c r="B31" s="2">
        <v>617</v>
      </c>
      <c r="C31" s="2">
        <v>153</v>
      </c>
      <c r="D31" s="6">
        <f t="shared" si="1"/>
        <v>770</v>
      </c>
      <c r="E31" s="23" t="s">
        <v>139</v>
      </c>
    </row>
    <row r="32" spans="1:5" x14ac:dyDescent="0.25">
      <c r="A32" s="67" t="s">
        <v>39</v>
      </c>
      <c r="B32" s="71">
        <v>575</v>
      </c>
      <c r="C32" s="71">
        <v>123</v>
      </c>
      <c r="D32" s="62">
        <f t="shared" si="1"/>
        <v>698</v>
      </c>
      <c r="E32" s="23" t="s">
        <v>140</v>
      </c>
    </row>
    <row r="33" spans="1:6" x14ac:dyDescent="0.25">
      <c r="A33" s="34" t="s">
        <v>40</v>
      </c>
      <c r="B33" s="2">
        <v>564</v>
      </c>
      <c r="C33" s="2">
        <v>180</v>
      </c>
      <c r="D33" s="6">
        <f t="shared" si="1"/>
        <v>744</v>
      </c>
      <c r="E33" s="23" t="s">
        <v>141</v>
      </c>
    </row>
    <row r="34" spans="1:6" x14ac:dyDescent="0.25">
      <c r="A34" s="67" t="s">
        <v>41</v>
      </c>
      <c r="B34" s="71">
        <v>324</v>
      </c>
      <c r="C34" s="71">
        <v>230</v>
      </c>
      <c r="D34" s="62">
        <f t="shared" si="1"/>
        <v>554</v>
      </c>
      <c r="E34" s="23" t="s">
        <v>142</v>
      </c>
    </row>
    <row r="35" spans="1:6" x14ac:dyDescent="0.25">
      <c r="A35" s="34" t="s">
        <v>42</v>
      </c>
      <c r="B35" s="2">
        <v>1718</v>
      </c>
      <c r="C35" s="2">
        <v>539</v>
      </c>
      <c r="D35" s="6">
        <f t="shared" si="1"/>
        <v>2257</v>
      </c>
      <c r="E35" s="23" t="s">
        <v>215</v>
      </c>
    </row>
    <row r="36" spans="1:6" x14ac:dyDescent="0.25">
      <c r="A36" s="67" t="s">
        <v>43</v>
      </c>
      <c r="B36" s="71">
        <v>134</v>
      </c>
      <c r="C36" s="71">
        <v>22</v>
      </c>
      <c r="D36" s="62">
        <f t="shared" si="1"/>
        <v>156</v>
      </c>
      <c r="E36" s="23" t="s">
        <v>143</v>
      </c>
    </row>
    <row r="37" spans="1:6" x14ac:dyDescent="0.25">
      <c r="A37" s="34" t="s">
        <v>44</v>
      </c>
      <c r="B37" s="2">
        <v>1100</v>
      </c>
      <c r="C37" s="2">
        <v>489</v>
      </c>
      <c r="D37" s="6">
        <f t="shared" si="1"/>
        <v>1589</v>
      </c>
      <c r="E37" s="23" t="s">
        <v>144</v>
      </c>
    </row>
    <row r="38" spans="1:6" x14ac:dyDescent="0.25">
      <c r="A38" s="67" t="s">
        <v>45</v>
      </c>
      <c r="B38" s="71">
        <v>268</v>
      </c>
      <c r="C38" s="71">
        <v>72</v>
      </c>
      <c r="D38" s="62">
        <f t="shared" si="1"/>
        <v>340</v>
      </c>
      <c r="E38" s="23" t="s">
        <v>145</v>
      </c>
    </row>
    <row r="39" spans="1:6" x14ac:dyDescent="0.25">
      <c r="A39" s="34" t="s">
        <v>46</v>
      </c>
      <c r="B39" s="2">
        <v>166</v>
      </c>
      <c r="C39" s="2">
        <v>38</v>
      </c>
      <c r="D39" s="6">
        <f t="shared" si="1"/>
        <v>204</v>
      </c>
      <c r="E39" s="23" t="s">
        <v>146</v>
      </c>
    </row>
    <row r="40" spans="1:6" ht="8.25" customHeight="1" x14ac:dyDescent="0.25">
      <c r="A40" s="15"/>
      <c r="B40" s="16"/>
      <c r="C40" s="16"/>
      <c r="D40" s="16"/>
    </row>
    <row r="41" spans="1:6" ht="15.75" x14ac:dyDescent="0.25">
      <c r="A41" s="55" t="s">
        <v>51</v>
      </c>
      <c r="B41" s="56">
        <f>B8+B9+B10+B11+B12+B13+B14+B15+B16+B17+B18+B19+B20+B21+B22+B23+B24+B25+B26+B27+B28+B29+B30+B31+B32+B33+B34+B35+B36+B37+B38+B39</f>
        <v>30741</v>
      </c>
      <c r="C41" s="56">
        <f>C8+C9+C10+C11+C12+C13+C14+C15+C16+C17+C18+C19+C20+C21+C22+C23+C24+C25+C26+C27+C28+C29+C30+C31+C32+C33+C34+C35+C36+C37+C38+C39</f>
        <v>7787</v>
      </c>
      <c r="D41" s="56">
        <f>D8+D9+D10+D11+D12+D13+D14+D15+D16+D17+D18+D19+D20+D21+D22+D23+D24+D25+D26+D27+D28+D29+D30+D31+D32+D33+D34+D35+D36+D37+D38+D39</f>
        <v>38528</v>
      </c>
      <c r="F41" s="7"/>
    </row>
    <row r="42" spans="1:6" x14ac:dyDescent="0.25">
      <c r="B42" s="25">
        <f>B41*100/D41</f>
        <v>79.788725083056477</v>
      </c>
      <c r="C42" s="25">
        <f>C41*100/D41</f>
        <v>20.211274916943523</v>
      </c>
      <c r="D42" s="24">
        <f>SUM(B42:C42)</f>
        <v>100</v>
      </c>
    </row>
  </sheetData>
  <mergeCells count="6">
    <mergeCell ref="A2:K2"/>
    <mergeCell ref="A5:A6"/>
    <mergeCell ref="B5:B6"/>
    <mergeCell ref="C5:C6"/>
    <mergeCell ref="D5:D6"/>
    <mergeCell ref="A3:D3"/>
  </mergeCells>
  <phoneticPr fontId="0" type="noConversion"/>
  <pageMargins left="0.31496062992125984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J55"/>
  <sheetViews>
    <sheetView zoomScaleNormal="100" workbookViewId="0">
      <selection activeCell="E83" sqref="E83"/>
    </sheetView>
  </sheetViews>
  <sheetFormatPr baseColWidth="10" defaultColWidth="11.42578125" defaultRowHeight="15" x14ac:dyDescent="0.25"/>
  <cols>
    <col min="1" max="1" width="18.140625" style="3" customWidth="1"/>
    <col min="2" max="2" width="19.28515625" style="2" customWidth="1"/>
    <col min="3" max="3" width="20" style="2" customWidth="1"/>
    <col min="4" max="4" width="8.42578125" style="3" customWidth="1"/>
    <col min="5" max="5" width="14.5703125" style="3" customWidth="1"/>
    <col min="6" max="6" width="10.28515625" style="3" customWidth="1"/>
    <col min="7" max="7" width="3.85546875" style="3" customWidth="1"/>
    <col min="8" max="8" width="11.7109375" style="3" customWidth="1"/>
    <col min="9" max="9" width="7.140625" style="3" customWidth="1"/>
    <col min="10" max="10" width="9.42578125" style="3" customWidth="1"/>
    <col min="11" max="16384" width="11.42578125" style="3"/>
  </cols>
  <sheetData>
    <row r="1" spans="1:10" x14ac:dyDescent="0.25">
      <c r="B1" s="3"/>
      <c r="C1" s="3"/>
    </row>
    <row r="2" spans="1:10" ht="18" customHeight="1" x14ac:dyDescent="0.25">
      <c r="A2" s="109" t="s">
        <v>184</v>
      </c>
      <c r="B2" s="109"/>
      <c r="C2" s="109"/>
      <c r="D2" s="109"/>
      <c r="E2" s="109"/>
      <c r="F2" s="37"/>
      <c r="G2" s="37"/>
      <c r="H2" s="37"/>
      <c r="I2" s="37"/>
      <c r="J2" s="37"/>
    </row>
    <row r="3" spans="1:10" ht="15" customHeight="1" x14ac:dyDescent="0.25">
      <c r="A3" s="109" t="s">
        <v>170</v>
      </c>
      <c r="B3" s="109"/>
      <c r="C3" s="109"/>
      <c r="D3" s="109"/>
      <c r="E3" s="31"/>
      <c r="F3" s="31"/>
      <c r="G3" s="31"/>
      <c r="H3" s="31"/>
      <c r="I3" s="31"/>
      <c r="J3" s="31"/>
    </row>
    <row r="4" spans="1:10" ht="15" customHeight="1" x14ac:dyDescent="0.25">
      <c r="B4" s="3"/>
      <c r="C4" s="3"/>
    </row>
    <row r="5" spans="1:10" ht="12.75" customHeight="1" x14ac:dyDescent="0.25">
      <c r="A5" s="102" t="s">
        <v>164</v>
      </c>
      <c r="B5" s="101" t="s">
        <v>162</v>
      </c>
      <c r="C5" s="101" t="s">
        <v>163</v>
      </c>
      <c r="D5" s="101" t="s">
        <v>63</v>
      </c>
    </row>
    <row r="6" spans="1:10" ht="27.75" customHeight="1" x14ac:dyDescent="0.25">
      <c r="A6" s="102"/>
      <c r="B6" s="101"/>
      <c r="C6" s="101"/>
      <c r="D6" s="101"/>
    </row>
    <row r="7" spans="1:10" ht="9.75" customHeight="1" x14ac:dyDescent="0.25">
      <c r="A7" s="15"/>
      <c r="B7" s="15"/>
      <c r="C7" s="15"/>
      <c r="D7" s="15"/>
    </row>
    <row r="8" spans="1:10" x14ac:dyDescent="0.25">
      <c r="A8" s="67" t="s">
        <v>17</v>
      </c>
      <c r="B8" s="71">
        <v>2385</v>
      </c>
      <c r="C8" s="71">
        <v>114</v>
      </c>
      <c r="D8" s="62">
        <f t="shared" ref="D8:D23" si="0">SUM(B8:C8)</f>
        <v>2499</v>
      </c>
      <c r="E8" s="23" t="s">
        <v>118</v>
      </c>
    </row>
    <row r="9" spans="1:10" x14ac:dyDescent="0.25">
      <c r="A9" s="34" t="s">
        <v>18</v>
      </c>
      <c r="B9" s="26">
        <v>5566</v>
      </c>
      <c r="C9" s="26">
        <v>133</v>
      </c>
      <c r="D9" s="6">
        <f t="shared" si="0"/>
        <v>5699</v>
      </c>
      <c r="E9" s="23" t="s">
        <v>119</v>
      </c>
    </row>
    <row r="10" spans="1:10" x14ac:dyDescent="0.25">
      <c r="A10" s="67" t="s">
        <v>19</v>
      </c>
      <c r="B10" s="71">
        <v>387</v>
      </c>
      <c r="C10" s="71">
        <v>29</v>
      </c>
      <c r="D10" s="62">
        <f t="shared" si="0"/>
        <v>416</v>
      </c>
      <c r="E10" s="23" t="s">
        <v>120</v>
      </c>
    </row>
    <row r="11" spans="1:10" x14ac:dyDescent="0.25">
      <c r="A11" s="34" t="s">
        <v>20</v>
      </c>
      <c r="B11" s="26">
        <v>220</v>
      </c>
      <c r="C11" s="26">
        <v>19</v>
      </c>
      <c r="D11" s="6">
        <f t="shared" si="0"/>
        <v>239</v>
      </c>
      <c r="E11" s="23" t="s">
        <v>214</v>
      </c>
    </row>
    <row r="12" spans="1:10" x14ac:dyDescent="0.25">
      <c r="A12" s="67" t="s">
        <v>23</v>
      </c>
      <c r="B12" s="71">
        <v>2004</v>
      </c>
      <c r="C12" s="71">
        <v>92</v>
      </c>
      <c r="D12" s="62">
        <f t="shared" si="0"/>
        <v>2096</v>
      </c>
      <c r="E12" s="23" t="s">
        <v>121</v>
      </c>
    </row>
    <row r="13" spans="1:10" x14ac:dyDescent="0.25">
      <c r="A13" s="34" t="s">
        <v>24</v>
      </c>
      <c r="B13" s="26">
        <v>4844</v>
      </c>
      <c r="C13" s="26">
        <v>602</v>
      </c>
      <c r="D13" s="6">
        <f t="shared" si="0"/>
        <v>5446</v>
      </c>
      <c r="E13" s="23" t="s">
        <v>122</v>
      </c>
    </row>
    <row r="14" spans="1:10" x14ac:dyDescent="0.25">
      <c r="A14" s="67" t="s">
        <v>211</v>
      </c>
      <c r="B14" s="71">
        <v>54147</v>
      </c>
      <c r="C14" s="71">
        <v>2618</v>
      </c>
      <c r="D14" s="62">
        <f t="shared" si="0"/>
        <v>56765</v>
      </c>
      <c r="E14" s="23" t="s">
        <v>212</v>
      </c>
    </row>
    <row r="15" spans="1:10" x14ac:dyDescent="0.25">
      <c r="A15" s="34" t="s">
        <v>21</v>
      </c>
      <c r="B15" s="26">
        <v>3283</v>
      </c>
      <c r="C15" s="26">
        <v>175</v>
      </c>
      <c r="D15" s="6">
        <f t="shared" si="0"/>
        <v>3458</v>
      </c>
      <c r="E15" s="23" t="s">
        <v>123</v>
      </c>
    </row>
    <row r="16" spans="1:10" x14ac:dyDescent="0.25">
      <c r="A16" s="67" t="s">
        <v>22</v>
      </c>
      <c r="B16" s="71">
        <v>3095</v>
      </c>
      <c r="C16" s="71">
        <v>295</v>
      </c>
      <c r="D16" s="62">
        <f t="shared" si="0"/>
        <v>3390</v>
      </c>
      <c r="E16" s="23" t="s">
        <v>124</v>
      </c>
    </row>
    <row r="17" spans="1:6" x14ac:dyDescent="0.25">
      <c r="A17" s="34" t="s">
        <v>25</v>
      </c>
      <c r="B17" s="26">
        <v>1763</v>
      </c>
      <c r="C17" s="26">
        <v>73</v>
      </c>
      <c r="D17" s="6">
        <f t="shared" si="0"/>
        <v>1836</v>
      </c>
      <c r="E17" s="23" t="s">
        <v>125</v>
      </c>
    </row>
    <row r="18" spans="1:6" x14ac:dyDescent="0.25">
      <c r="A18" s="67" t="s">
        <v>48</v>
      </c>
      <c r="B18" s="71">
        <v>17460</v>
      </c>
      <c r="C18" s="71">
        <v>793</v>
      </c>
      <c r="D18" s="62">
        <f t="shared" si="0"/>
        <v>18253</v>
      </c>
      <c r="E18" s="23" t="s">
        <v>126</v>
      </c>
    </row>
    <row r="19" spans="1:6" x14ac:dyDescent="0.25">
      <c r="A19" s="34" t="s">
        <v>26</v>
      </c>
      <c r="B19" s="26">
        <v>10387</v>
      </c>
      <c r="C19" s="26">
        <v>711</v>
      </c>
      <c r="D19" s="6">
        <f t="shared" si="0"/>
        <v>11098</v>
      </c>
      <c r="E19" s="23" t="s">
        <v>127</v>
      </c>
    </row>
    <row r="20" spans="1:6" x14ac:dyDescent="0.25">
      <c r="A20" s="67" t="s">
        <v>27</v>
      </c>
      <c r="B20" s="71">
        <v>3853</v>
      </c>
      <c r="C20" s="71">
        <v>177</v>
      </c>
      <c r="D20" s="62">
        <f t="shared" si="0"/>
        <v>4030</v>
      </c>
      <c r="E20" s="23" t="s">
        <v>128</v>
      </c>
    </row>
    <row r="21" spans="1:6" x14ac:dyDescent="0.25">
      <c r="A21" s="34" t="s">
        <v>28</v>
      </c>
      <c r="B21" s="26">
        <v>9554</v>
      </c>
      <c r="C21" s="26">
        <v>576</v>
      </c>
      <c r="D21" s="6">
        <f t="shared" si="0"/>
        <v>10130</v>
      </c>
      <c r="E21" s="23" t="s">
        <v>129</v>
      </c>
    </row>
    <row r="22" spans="1:6" x14ac:dyDescent="0.25">
      <c r="A22" s="67" t="s">
        <v>29</v>
      </c>
      <c r="B22" s="71">
        <v>15261</v>
      </c>
      <c r="C22" s="71">
        <v>727</v>
      </c>
      <c r="D22" s="62">
        <f t="shared" si="0"/>
        <v>15988</v>
      </c>
      <c r="E22" s="23" t="s">
        <v>130</v>
      </c>
    </row>
    <row r="23" spans="1:6" x14ac:dyDescent="0.25">
      <c r="A23" s="34" t="s">
        <v>30</v>
      </c>
      <c r="B23" s="26">
        <v>6531</v>
      </c>
      <c r="C23" s="26">
        <v>206</v>
      </c>
      <c r="D23" s="6">
        <f t="shared" si="0"/>
        <v>6737</v>
      </c>
      <c r="E23" s="23" t="s">
        <v>131</v>
      </c>
    </row>
    <row r="24" spans="1:6" ht="12.75" customHeight="1" x14ac:dyDescent="0.25">
      <c r="A24" s="67" t="s">
        <v>31</v>
      </c>
      <c r="B24" s="71">
        <v>2656</v>
      </c>
      <c r="C24" s="71">
        <v>52</v>
      </c>
      <c r="D24" s="62">
        <f t="shared" ref="D24:D39" si="1">SUM(B24:C24)</f>
        <v>2708</v>
      </c>
      <c r="E24" s="23" t="s">
        <v>132</v>
      </c>
    </row>
    <row r="25" spans="1:6" x14ac:dyDescent="0.25">
      <c r="A25" s="34" t="s">
        <v>32</v>
      </c>
      <c r="B25" s="26">
        <v>561</v>
      </c>
      <c r="C25" s="26">
        <v>13</v>
      </c>
      <c r="D25" s="6">
        <f t="shared" si="1"/>
        <v>574</v>
      </c>
      <c r="E25" s="23" t="s">
        <v>133</v>
      </c>
    </row>
    <row r="26" spans="1:6" x14ac:dyDescent="0.25">
      <c r="A26" s="67" t="s">
        <v>33</v>
      </c>
      <c r="B26" s="71">
        <v>11450</v>
      </c>
      <c r="C26" s="71">
        <v>697</v>
      </c>
      <c r="D26" s="62">
        <f t="shared" si="1"/>
        <v>12147</v>
      </c>
      <c r="E26" s="23" t="s">
        <v>134</v>
      </c>
    </row>
    <row r="27" spans="1:6" x14ac:dyDescent="0.25">
      <c r="A27" s="34" t="s">
        <v>34</v>
      </c>
      <c r="B27" s="26">
        <v>1216</v>
      </c>
      <c r="C27" s="26">
        <v>88</v>
      </c>
      <c r="D27" s="6">
        <f t="shared" si="1"/>
        <v>1304</v>
      </c>
      <c r="E27" s="23" t="s">
        <v>135</v>
      </c>
      <c r="F27" s="2"/>
    </row>
    <row r="28" spans="1:6" x14ac:dyDescent="0.25">
      <c r="A28" s="67" t="s">
        <v>35</v>
      </c>
      <c r="B28" s="71">
        <v>8311</v>
      </c>
      <c r="C28" s="71">
        <v>210</v>
      </c>
      <c r="D28" s="62">
        <f t="shared" si="1"/>
        <v>8521</v>
      </c>
      <c r="E28" s="23" t="s">
        <v>136</v>
      </c>
      <c r="F28" s="2"/>
    </row>
    <row r="29" spans="1:6" x14ac:dyDescent="0.25">
      <c r="A29" s="34" t="s">
        <v>36</v>
      </c>
      <c r="B29" s="26">
        <v>4322</v>
      </c>
      <c r="C29" s="26">
        <v>244</v>
      </c>
      <c r="D29" s="6">
        <f t="shared" si="1"/>
        <v>4566</v>
      </c>
      <c r="E29" s="23" t="s">
        <v>137</v>
      </c>
      <c r="F29" s="2"/>
    </row>
    <row r="30" spans="1:6" x14ac:dyDescent="0.25">
      <c r="A30" s="67" t="s">
        <v>37</v>
      </c>
      <c r="B30" s="71">
        <v>400</v>
      </c>
      <c r="C30" s="71">
        <v>25</v>
      </c>
      <c r="D30" s="62">
        <f t="shared" si="1"/>
        <v>425</v>
      </c>
      <c r="E30" s="23" t="s">
        <v>138</v>
      </c>
      <c r="F30" s="2"/>
    </row>
    <row r="31" spans="1:6" x14ac:dyDescent="0.25">
      <c r="A31" s="34" t="s">
        <v>38</v>
      </c>
      <c r="B31" s="26">
        <v>4261</v>
      </c>
      <c r="C31" s="26">
        <v>180</v>
      </c>
      <c r="D31" s="6">
        <f t="shared" si="1"/>
        <v>4441</v>
      </c>
      <c r="E31" s="23" t="s">
        <v>139</v>
      </c>
    </row>
    <row r="32" spans="1:6" x14ac:dyDescent="0.25">
      <c r="A32" s="67" t="s">
        <v>39</v>
      </c>
      <c r="B32" s="71">
        <v>5367</v>
      </c>
      <c r="C32" s="71">
        <v>103</v>
      </c>
      <c r="D32" s="62">
        <f t="shared" si="1"/>
        <v>5470</v>
      </c>
      <c r="E32" s="23" t="s">
        <v>140</v>
      </c>
    </row>
    <row r="33" spans="1:5" x14ac:dyDescent="0.25">
      <c r="A33" s="34" t="s">
        <v>40</v>
      </c>
      <c r="B33" s="26">
        <v>4163</v>
      </c>
      <c r="C33" s="26">
        <v>238</v>
      </c>
      <c r="D33" s="6">
        <f t="shared" si="1"/>
        <v>4401</v>
      </c>
      <c r="E33" s="23" t="s">
        <v>141</v>
      </c>
    </row>
    <row r="34" spans="1:5" x14ac:dyDescent="0.25">
      <c r="A34" s="67" t="s">
        <v>41</v>
      </c>
      <c r="B34" s="71">
        <v>1142</v>
      </c>
      <c r="C34" s="71">
        <v>218</v>
      </c>
      <c r="D34" s="62">
        <f t="shared" si="1"/>
        <v>1360</v>
      </c>
      <c r="E34" s="23" t="s">
        <v>142</v>
      </c>
    </row>
    <row r="35" spans="1:5" x14ac:dyDescent="0.25">
      <c r="A35" s="34" t="s">
        <v>42</v>
      </c>
      <c r="B35" s="26">
        <v>8389</v>
      </c>
      <c r="C35" s="26">
        <v>566</v>
      </c>
      <c r="D35" s="6">
        <f t="shared" si="1"/>
        <v>8955</v>
      </c>
      <c r="E35" s="23" t="s">
        <v>215</v>
      </c>
    </row>
    <row r="36" spans="1:5" x14ac:dyDescent="0.25">
      <c r="A36" s="67" t="s">
        <v>43</v>
      </c>
      <c r="B36" s="71">
        <v>1494</v>
      </c>
      <c r="C36" s="71">
        <v>43</v>
      </c>
      <c r="D36" s="62">
        <f t="shared" si="1"/>
        <v>1537</v>
      </c>
      <c r="E36" s="23" t="s">
        <v>143</v>
      </c>
    </row>
    <row r="37" spans="1:5" x14ac:dyDescent="0.25">
      <c r="A37" s="34" t="s">
        <v>44</v>
      </c>
      <c r="B37" s="26">
        <v>6688</v>
      </c>
      <c r="C37" s="26">
        <v>674</v>
      </c>
      <c r="D37" s="6">
        <f t="shared" si="1"/>
        <v>7362</v>
      </c>
      <c r="E37" s="23" t="s">
        <v>144</v>
      </c>
    </row>
    <row r="38" spans="1:5" x14ac:dyDescent="0.25">
      <c r="A38" s="67" t="s">
        <v>45</v>
      </c>
      <c r="B38" s="71">
        <v>889</v>
      </c>
      <c r="C38" s="71">
        <v>46</v>
      </c>
      <c r="D38" s="62">
        <f t="shared" si="1"/>
        <v>935</v>
      </c>
      <c r="E38" s="23" t="s">
        <v>145</v>
      </c>
    </row>
    <row r="39" spans="1:5" x14ac:dyDescent="0.25">
      <c r="A39" s="34" t="s">
        <v>46</v>
      </c>
      <c r="B39" s="26">
        <v>817</v>
      </c>
      <c r="C39" s="26">
        <v>40</v>
      </c>
      <c r="D39" s="6">
        <f t="shared" si="1"/>
        <v>857</v>
      </c>
      <c r="E39" s="23" t="s">
        <v>146</v>
      </c>
    </row>
    <row r="40" spans="1:5" ht="5.25" customHeight="1" x14ac:dyDescent="0.25">
      <c r="A40" s="15"/>
      <c r="B40" s="16"/>
      <c r="C40" s="16"/>
      <c r="D40" s="16"/>
    </row>
    <row r="41" spans="1:5" ht="15.75" x14ac:dyDescent="0.25">
      <c r="A41" s="55" t="s">
        <v>51</v>
      </c>
      <c r="B41" s="56">
        <f>B8+B9+B10+B11+B12+B13+B14+B15+B16+B17+B18+B19+B20+B21+B22+B23+B24+B25+B26+B27+B28+B29+B30+B31+B32+B33+B34+B35+B36+B37+B38+B39</f>
        <v>202866</v>
      </c>
      <c r="C41" s="56">
        <f>C8+C9+C10+C11+C12+C13+C14+C15+C16+C17+C18+C19+C20+C21+C22+C23+C24+C25+C26+C27+C28+C29+C30+C31+C32+C33+C34+C35+C36+C37+C38+C39</f>
        <v>10777</v>
      </c>
      <c r="D41" s="56">
        <f>D8+D9+D10+D11+D12+D13+D14+D15+D16+D17+D18+D19+D20+D21+D22+D23+D24+D25+D26+D27+D28+D29+D30+D31+D32+D33+D34+D35+D36+D37+D38+D39</f>
        <v>213643</v>
      </c>
    </row>
    <row r="42" spans="1:5" x14ac:dyDescent="0.25">
      <c r="B42" s="25">
        <f>B41*100/D41</f>
        <v>94.955603506784684</v>
      </c>
      <c r="C42" s="25">
        <f>C41*100/D41</f>
        <v>5.0443964932153174</v>
      </c>
      <c r="D42" s="24">
        <f>SUM(B42:C42)</f>
        <v>100</v>
      </c>
    </row>
    <row r="54" spans="2:2" x14ac:dyDescent="0.25">
      <c r="B54" s="3"/>
    </row>
    <row r="55" spans="2:2" x14ac:dyDescent="0.25">
      <c r="B55" s="3"/>
    </row>
  </sheetData>
  <mergeCells count="6">
    <mergeCell ref="A2:E2"/>
    <mergeCell ref="A5:A6"/>
    <mergeCell ref="D5:D6"/>
    <mergeCell ref="B5:B6"/>
    <mergeCell ref="C5:C6"/>
    <mergeCell ref="A3:D3"/>
  </mergeCells>
  <phoneticPr fontId="0" type="noConversion"/>
  <pageMargins left="0.33" right="0.24" top="0.98425196850393704" bottom="0.98425196850393704" header="0" footer="0"/>
  <pageSetup scale="85" orientation="portrait" r:id="rId1"/>
  <headerFooter alignWithMargins="0"/>
  <ignoredErrors>
    <ignoredError sqref="B42:D42" evalErro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2:G50"/>
  <sheetViews>
    <sheetView zoomScaleNormal="100" workbookViewId="0">
      <selection activeCell="E59" sqref="E59"/>
    </sheetView>
  </sheetViews>
  <sheetFormatPr baseColWidth="10" defaultColWidth="11.42578125" defaultRowHeight="15" x14ac:dyDescent="0.25"/>
  <cols>
    <col min="1" max="1" width="21" style="3" customWidth="1"/>
    <col min="2" max="2" width="15.7109375" style="3" customWidth="1"/>
    <col min="3" max="3" width="11.7109375" style="3" customWidth="1"/>
    <col min="4" max="4" width="7.5703125" style="3" customWidth="1"/>
    <col min="5" max="5" width="15.7109375" style="3" customWidth="1"/>
    <col min="6" max="6" width="9.85546875" style="3" customWidth="1"/>
    <col min="7" max="16384" width="11.42578125" style="3"/>
  </cols>
  <sheetData>
    <row r="2" spans="1:6" ht="17.25" x14ac:dyDescent="0.3">
      <c r="A2" s="9" t="s">
        <v>196</v>
      </c>
    </row>
    <row r="4" spans="1:6" ht="17.25" x14ac:dyDescent="0.3">
      <c r="A4" s="9" t="s">
        <v>194</v>
      </c>
    </row>
    <row r="6" spans="1:6" ht="27.75" customHeight="1" x14ac:dyDescent="0.25">
      <c r="A6" s="102" t="s">
        <v>190</v>
      </c>
      <c r="B6" s="102" t="s">
        <v>171</v>
      </c>
      <c r="C6" s="102" t="s">
        <v>172</v>
      </c>
      <c r="D6" s="102" t="s">
        <v>1</v>
      </c>
      <c r="E6" s="102" t="s">
        <v>173</v>
      </c>
      <c r="F6" s="102" t="s">
        <v>1</v>
      </c>
    </row>
    <row r="7" spans="1:6" ht="21" customHeight="1" x14ac:dyDescent="0.25">
      <c r="A7" s="102"/>
      <c r="B7" s="102"/>
      <c r="C7" s="102"/>
      <c r="D7" s="102"/>
      <c r="E7" s="102"/>
      <c r="F7" s="102"/>
    </row>
    <row r="8" spans="1:6" ht="9.75" customHeight="1" x14ac:dyDescent="0.25">
      <c r="A8" s="15"/>
      <c r="B8" s="15"/>
      <c r="C8" s="15"/>
      <c r="D8" s="15"/>
      <c r="E8" s="15"/>
      <c r="F8" s="27"/>
    </row>
    <row r="9" spans="1:6" x14ac:dyDescent="0.25">
      <c r="A9" s="67" t="s">
        <v>279</v>
      </c>
      <c r="B9" s="77" t="s">
        <v>96</v>
      </c>
      <c r="C9" s="71">
        <v>179270</v>
      </c>
      <c r="D9" s="78">
        <f>C9/$C$17*100</f>
        <v>79.945950526001269</v>
      </c>
      <c r="E9" s="71">
        <v>334768</v>
      </c>
      <c r="F9" s="78">
        <f>E9/$E$17*100</f>
        <v>22.108236369411902</v>
      </c>
    </row>
    <row r="10" spans="1:6" x14ac:dyDescent="0.25">
      <c r="A10" s="19"/>
      <c r="B10" s="20"/>
      <c r="C10" s="16"/>
      <c r="D10" s="18"/>
      <c r="E10" s="16"/>
      <c r="F10" s="18"/>
    </row>
    <row r="11" spans="1:6" x14ac:dyDescent="0.25">
      <c r="A11" s="67" t="s">
        <v>91</v>
      </c>
      <c r="B11" s="77" t="s">
        <v>95</v>
      </c>
      <c r="C11" s="71">
        <v>38151</v>
      </c>
      <c r="D11" s="78">
        <f>C11/$C$17*100</f>
        <v>17.013543585192583</v>
      </c>
      <c r="E11" s="71">
        <v>444531</v>
      </c>
      <c r="F11" s="78">
        <f>E11/$E$17*100</f>
        <v>29.357036579156436</v>
      </c>
    </row>
    <row r="12" spans="1:6" x14ac:dyDescent="0.25">
      <c r="A12" s="19"/>
      <c r="B12" s="20"/>
      <c r="C12" s="16"/>
      <c r="D12" s="18"/>
      <c r="E12" s="16"/>
      <c r="F12" s="18"/>
    </row>
    <row r="13" spans="1:6" x14ac:dyDescent="0.25">
      <c r="A13" s="67" t="s">
        <v>92</v>
      </c>
      <c r="B13" s="77" t="s">
        <v>94</v>
      </c>
      <c r="C13" s="71">
        <v>5300</v>
      </c>
      <c r="D13" s="78">
        <f>C13/$C$17*100</f>
        <v>2.3635496055547875</v>
      </c>
      <c r="E13" s="71">
        <v>269967</v>
      </c>
      <c r="F13" s="78">
        <f>E13/$E$17*100</f>
        <v>17.828747813234909</v>
      </c>
    </row>
    <row r="14" spans="1:6" x14ac:dyDescent="0.25">
      <c r="A14" s="19"/>
      <c r="B14" s="20"/>
      <c r="C14" s="16"/>
      <c r="D14" s="18"/>
      <c r="E14" s="16"/>
      <c r="F14" s="18"/>
    </row>
    <row r="15" spans="1:6" x14ac:dyDescent="0.25">
      <c r="A15" s="67" t="s">
        <v>93</v>
      </c>
      <c r="B15" s="77" t="s">
        <v>97</v>
      </c>
      <c r="C15" s="71">
        <v>1518</v>
      </c>
      <c r="D15" s="78">
        <f>C15/$C$17*100</f>
        <v>0.67695628325135226</v>
      </c>
      <c r="E15" s="71">
        <v>464957</v>
      </c>
      <c r="F15" s="78">
        <f>E15/$E$17*100</f>
        <v>30.70597923819675</v>
      </c>
    </row>
    <row r="16" spans="1:6" ht="9.75" customHeight="1" x14ac:dyDescent="0.25">
      <c r="A16" s="15"/>
      <c r="B16" s="19"/>
      <c r="C16" s="17"/>
      <c r="D16" s="28"/>
      <c r="E16" s="17"/>
      <c r="F16" s="28"/>
    </row>
    <row r="17" spans="1:7" ht="19.5" customHeight="1" x14ac:dyDescent="0.25">
      <c r="A17" s="72" t="s">
        <v>63</v>
      </c>
      <c r="B17" s="75"/>
      <c r="C17" s="73">
        <f>C9+C11+C13+C15</f>
        <v>224239</v>
      </c>
      <c r="D17" s="76">
        <f>D9+D11+D13+D15</f>
        <v>99.999999999999986</v>
      </c>
      <c r="E17" s="73">
        <f>E9+E11+E13+E15</f>
        <v>1514223</v>
      </c>
      <c r="F17" s="76">
        <f>F9+F11+F13+F15</f>
        <v>100</v>
      </c>
    </row>
    <row r="19" spans="1:7" x14ac:dyDescent="0.25">
      <c r="E19" s="7"/>
    </row>
    <row r="24" spans="1:7" x14ac:dyDescent="0.25">
      <c r="G24" s="15"/>
    </row>
    <row r="25" spans="1:7" x14ac:dyDescent="0.25">
      <c r="G25" s="15"/>
    </row>
    <row r="26" spans="1:7" x14ac:dyDescent="0.25">
      <c r="G26" s="15"/>
    </row>
    <row r="27" spans="1:7" x14ac:dyDescent="0.25">
      <c r="G27" s="15"/>
    </row>
    <row r="28" spans="1:7" x14ac:dyDescent="0.25">
      <c r="G28" s="15"/>
    </row>
    <row r="29" spans="1:7" x14ac:dyDescent="0.25">
      <c r="G29" s="15"/>
    </row>
    <row r="30" spans="1:7" x14ac:dyDescent="0.25">
      <c r="G30" s="15"/>
    </row>
    <row r="31" spans="1:7" x14ac:dyDescent="0.25">
      <c r="G31" s="15"/>
    </row>
    <row r="32" spans="1:7" x14ac:dyDescent="0.25">
      <c r="G32" s="15"/>
    </row>
    <row r="33" spans="1:7" x14ac:dyDescent="0.25">
      <c r="G33" s="15"/>
    </row>
    <row r="34" spans="1:7" x14ac:dyDescent="0.25">
      <c r="G34" s="15"/>
    </row>
    <row r="35" spans="1:7" x14ac:dyDescent="0.25">
      <c r="G35" s="15"/>
    </row>
    <row r="36" spans="1:7" x14ac:dyDescent="0.25">
      <c r="G36" s="15"/>
    </row>
    <row r="37" spans="1:7" x14ac:dyDescent="0.25">
      <c r="G37" s="15"/>
    </row>
    <row r="47" spans="1:7" x14ac:dyDescent="0.25">
      <c r="A47" s="10"/>
    </row>
    <row r="48" spans="1:7" x14ac:dyDescent="0.25">
      <c r="A48" s="10"/>
    </row>
    <row r="49" spans="1:1" x14ac:dyDescent="0.25">
      <c r="A49" s="10"/>
    </row>
    <row r="50" spans="1:1" x14ac:dyDescent="0.25">
      <c r="A50" s="10"/>
    </row>
  </sheetData>
  <mergeCells count="6">
    <mergeCell ref="E6:E7"/>
    <mergeCell ref="F6:F7"/>
    <mergeCell ref="A6:A7"/>
    <mergeCell ref="B6:B7"/>
    <mergeCell ref="D6:D7"/>
    <mergeCell ref="C6:C7"/>
  </mergeCells>
  <phoneticPr fontId="0" type="noConversion"/>
  <pageMargins left="0.59055118110236227" right="0.75" top="0.98425196850393704" bottom="1" header="0" footer="0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8"/>
  <sheetViews>
    <sheetView zoomScaleNormal="100" workbookViewId="0">
      <selection activeCell="B62" sqref="B62"/>
    </sheetView>
  </sheetViews>
  <sheetFormatPr baseColWidth="10" defaultColWidth="11.42578125" defaultRowHeight="15" x14ac:dyDescent="0.25"/>
  <cols>
    <col min="1" max="1" width="24.28515625" style="3" customWidth="1"/>
    <col min="2" max="2" width="14.140625" style="7" customWidth="1"/>
    <col min="3" max="3" width="8.42578125" style="7" customWidth="1"/>
    <col min="4" max="16384" width="11.42578125" style="3"/>
  </cols>
  <sheetData>
    <row r="1" spans="1:19" ht="17.25" x14ac:dyDescent="0.3">
      <c r="A1" s="9"/>
      <c r="B1" s="9"/>
      <c r="C1" s="9"/>
    </row>
    <row r="2" spans="1:19" ht="17.25" x14ac:dyDescent="0.3">
      <c r="A2" s="9" t="s">
        <v>178</v>
      </c>
      <c r="B2" s="9"/>
      <c r="C2" s="9"/>
    </row>
    <row r="4" spans="1:19" ht="0.75" customHeight="1" x14ac:dyDescent="0.25"/>
    <row r="5" spans="1:19" ht="31.5" customHeight="1" x14ac:dyDescent="0.25">
      <c r="A5" s="65" t="s">
        <v>187</v>
      </c>
      <c r="B5" s="66" t="s">
        <v>185</v>
      </c>
      <c r="C5" s="66" t="s">
        <v>1</v>
      </c>
    </row>
    <row r="6" spans="1:19" ht="9.75" customHeight="1" x14ac:dyDescent="0.25">
      <c r="A6" s="15"/>
      <c r="B6" s="43"/>
      <c r="C6" s="43"/>
    </row>
    <row r="7" spans="1:19" ht="15" customHeight="1" x14ac:dyDescent="0.25">
      <c r="A7" s="63" t="s">
        <v>64</v>
      </c>
      <c r="B7" s="64">
        <v>597</v>
      </c>
      <c r="C7" s="81">
        <f t="shared" ref="C7:C34" si="0">B7/$B$38*100</f>
        <v>3.942616114006986E-2</v>
      </c>
      <c r="D7" s="82"/>
      <c r="S7" s="82"/>
    </row>
    <row r="8" spans="1:19" ht="15" customHeight="1" x14ac:dyDescent="0.25">
      <c r="A8" s="34" t="s">
        <v>65</v>
      </c>
      <c r="B8" s="2">
        <v>14031</v>
      </c>
      <c r="C8" s="47">
        <f t="shared" si="0"/>
        <v>0.92661384749802378</v>
      </c>
      <c r="D8" s="82"/>
      <c r="S8" s="82"/>
    </row>
    <row r="9" spans="1:19" ht="15" customHeight="1" x14ac:dyDescent="0.25">
      <c r="A9" s="63" t="s">
        <v>67</v>
      </c>
      <c r="B9" s="64">
        <v>1153</v>
      </c>
      <c r="C9" s="81">
        <f t="shared" si="0"/>
        <v>7.614466297236272E-2</v>
      </c>
      <c r="D9" s="82"/>
      <c r="S9" s="82"/>
    </row>
    <row r="10" spans="1:19" ht="15" customHeight="1" x14ac:dyDescent="0.25">
      <c r="A10" s="34" t="s">
        <v>66</v>
      </c>
      <c r="B10" s="2">
        <v>198826</v>
      </c>
      <c r="C10" s="47">
        <f t="shared" si="0"/>
        <v>13.130562671416296</v>
      </c>
      <c r="D10" s="82"/>
      <c r="S10" s="82"/>
    </row>
    <row r="11" spans="1:19" ht="15" customHeight="1" x14ac:dyDescent="0.25">
      <c r="A11" s="63" t="s">
        <v>105</v>
      </c>
      <c r="B11" s="64">
        <v>105652</v>
      </c>
      <c r="C11" s="81">
        <f t="shared" si="0"/>
        <v>6.9773078337867016</v>
      </c>
      <c r="D11" s="82"/>
      <c r="S11" s="82"/>
    </row>
    <row r="12" spans="1:19" ht="15" customHeight="1" x14ac:dyDescent="0.25">
      <c r="A12" s="34" t="s">
        <v>277</v>
      </c>
      <c r="B12" s="2">
        <v>154816</v>
      </c>
      <c r="C12" s="47">
        <f t="shared" si="0"/>
        <v>10.224121546165922</v>
      </c>
      <c r="D12" s="82"/>
      <c r="S12" s="82"/>
    </row>
    <row r="13" spans="1:19" ht="15" customHeight="1" x14ac:dyDescent="0.25">
      <c r="A13" s="63" t="s">
        <v>106</v>
      </c>
      <c r="B13" s="64">
        <v>16875</v>
      </c>
      <c r="C13" s="81">
        <f t="shared" si="0"/>
        <v>1.1144329467984571</v>
      </c>
      <c r="D13" s="82"/>
      <c r="S13" s="82"/>
    </row>
    <row r="14" spans="1:19" ht="15" customHeight="1" x14ac:dyDescent="0.25">
      <c r="A14" s="34" t="s">
        <v>107</v>
      </c>
      <c r="B14" s="2">
        <v>52119</v>
      </c>
      <c r="C14" s="47">
        <f t="shared" si="0"/>
        <v>3.4419633039519275</v>
      </c>
      <c r="D14" s="82"/>
      <c r="S14" s="82"/>
    </row>
    <row r="15" spans="1:19" ht="15" customHeight="1" x14ac:dyDescent="0.25">
      <c r="A15" s="63" t="s">
        <v>108</v>
      </c>
      <c r="B15" s="64">
        <v>2085</v>
      </c>
      <c r="C15" s="81">
        <f t="shared" si="0"/>
        <v>0.13769438187109825</v>
      </c>
      <c r="D15" s="82"/>
      <c r="S15" s="82"/>
    </row>
    <row r="16" spans="1:19" ht="15" customHeight="1" x14ac:dyDescent="0.25">
      <c r="A16" s="34" t="s">
        <v>109</v>
      </c>
      <c r="B16" s="2">
        <v>3732</v>
      </c>
      <c r="C16" s="47">
        <f t="shared" si="0"/>
        <v>0.24646303747862763</v>
      </c>
      <c r="D16" s="82"/>
      <c r="S16" s="82"/>
    </row>
    <row r="17" spans="1:19" ht="15" customHeight="1" x14ac:dyDescent="0.25">
      <c r="A17" s="63" t="s">
        <v>68</v>
      </c>
      <c r="B17" s="64">
        <v>35895</v>
      </c>
      <c r="C17" s="81">
        <f t="shared" si="0"/>
        <v>2.3705227037232959</v>
      </c>
      <c r="D17" s="82"/>
      <c r="S17" s="82"/>
    </row>
    <row r="18" spans="1:19" ht="15" customHeight="1" x14ac:dyDescent="0.25">
      <c r="A18" s="34" t="s">
        <v>115</v>
      </c>
      <c r="B18" s="2">
        <v>14007</v>
      </c>
      <c r="C18" s="47">
        <f t="shared" si="0"/>
        <v>0.92502887619591045</v>
      </c>
      <c r="D18" s="82"/>
      <c r="S18" s="82"/>
    </row>
    <row r="19" spans="1:19" ht="15" customHeight="1" x14ac:dyDescent="0.25">
      <c r="A19" s="63" t="s">
        <v>113</v>
      </c>
      <c r="B19" s="64">
        <v>739</v>
      </c>
      <c r="C19" s="81">
        <f t="shared" si="0"/>
        <v>4.880390801090724E-2</v>
      </c>
      <c r="D19" s="82"/>
      <c r="S19" s="82"/>
    </row>
    <row r="20" spans="1:19" ht="15" customHeight="1" x14ac:dyDescent="0.25">
      <c r="A20" s="34" t="s">
        <v>69</v>
      </c>
      <c r="B20" s="2">
        <v>44876</v>
      </c>
      <c r="C20" s="47">
        <f t="shared" si="0"/>
        <v>2.9636321730682997</v>
      </c>
      <c r="D20" s="82"/>
      <c r="S20" s="82"/>
    </row>
    <row r="21" spans="1:19" ht="15" customHeight="1" x14ac:dyDescent="0.25">
      <c r="A21" s="63" t="s">
        <v>70</v>
      </c>
      <c r="B21" s="64">
        <v>57</v>
      </c>
      <c r="C21" s="81">
        <f t="shared" si="0"/>
        <v>3.764306842519233E-3</v>
      </c>
      <c r="D21" s="82"/>
      <c r="S21" s="82"/>
    </row>
    <row r="22" spans="1:19" ht="15" customHeight="1" x14ac:dyDescent="0.25">
      <c r="A22" s="34" t="s">
        <v>71</v>
      </c>
      <c r="B22" s="2">
        <v>2990</v>
      </c>
      <c r="C22" s="47">
        <f t="shared" si="0"/>
        <v>0.19746100805495626</v>
      </c>
      <c r="D22" s="82"/>
      <c r="S22" s="82"/>
    </row>
    <row r="23" spans="1:19" ht="15" customHeight="1" x14ac:dyDescent="0.25">
      <c r="A23" s="63" t="s">
        <v>112</v>
      </c>
      <c r="B23" s="64">
        <v>5559</v>
      </c>
      <c r="C23" s="81">
        <f t="shared" si="0"/>
        <v>0.36711897785200726</v>
      </c>
      <c r="D23" s="82"/>
      <c r="S23" s="82"/>
    </row>
    <row r="24" spans="1:19" ht="15" customHeight="1" x14ac:dyDescent="0.25">
      <c r="A24" s="34" t="s">
        <v>111</v>
      </c>
      <c r="B24" s="2">
        <v>3683</v>
      </c>
      <c r="C24" s="47">
        <f t="shared" si="0"/>
        <v>0.24322705440347953</v>
      </c>
      <c r="D24" s="82"/>
      <c r="S24" s="82"/>
    </row>
    <row r="25" spans="1:19" ht="15" customHeight="1" x14ac:dyDescent="0.25">
      <c r="A25" s="63" t="s">
        <v>278</v>
      </c>
      <c r="B25" s="64">
        <v>6744</v>
      </c>
      <c r="C25" s="81">
        <f t="shared" si="0"/>
        <v>0.44537693589385446</v>
      </c>
      <c r="D25" s="82"/>
      <c r="S25" s="82"/>
    </row>
    <row r="26" spans="1:19" ht="15" customHeight="1" x14ac:dyDescent="0.25">
      <c r="A26" s="34" t="s">
        <v>72</v>
      </c>
      <c r="B26" s="2">
        <v>143995</v>
      </c>
      <c r="C26" s="47">
        <f t="shared" si="0"/>
        <v>9.5094976103255604</v>
      </c>
      <c r="D26" s="82"/>
      <c r="S26" s="82"/>
    </row>
    <row r="27" spans="1:19" ht="15" customHeight="1" x14ac:dyDescent="0.25">
      <c r="A27" s="63" t="s">
        <v>110</v>
      </c>
      <c r="B27" s="64">
        <v>6226</v>
      </c>
      <c r="C27" s="81">
        <f t="shared" si="0"/>
        <v>0.41116797195657445</v>
      </c>
      <c r="D27" s="82"/>
      <c r="S27" s="82"/>
    </row>
    <row r="28" spans="1:19" ht="15" customHeight="1" x14ac:dyDescent="0.25">
      <c r="A28" s="34" t="s">
        <v>73</v>
      </c>
      <c r="B28" s="2">
        <v>29395</v>
      </c>
      <c r="C28" s="47">
        <f t="shared" si="0"/>
        <v>1.9412596427342603</v>
      </c>
      <c r="D28" s="82"/>
      <c r="S28" s="82"/>
    </row>
    <row r="29" spans="1:19" ht="15" customHeight="1" x14ac:dyDescent="0.25">
      <c r="A29" s="63" t="s">
        <v>74</v>
      </c>
      <c r="B29" s="64">
        <v>1572</v>
      </c>
      <c r="C29" s="81">
        <f t="shared" si="0"/>
        <v>0.10381562028842514</v>
      </c>
      <c r="D29" s="82"/>
      <c r="S29" s="82"/>
    </row>
    <row r="30" spans="1:19" ht="15" customHeight="1" x14ac:dyDescent="0.25">
      <c r="A30" s="34" t="s">
        <v>75</v>
      </c>
      <c r="B30" s="2">
        <v>86</v>
      </c>
      <c r="C30" s="47">
        <f t="shared" si="0"/>
        <v>5.6794804992395444E-3</v>
      </c>
      <c r="D30" s="82"/>
      <c r="S30" s="82"/>
    </row>
    <row r="31" spans="1:19" ht="15" customHeight="1" x14ac:dyDescent="0.25">
      <c r="A31" s="63" t="s">
        <v>76</v>
      </c>
      <c r="B31" s="64">
        <v>83173</v>
      </c>
      <c r="C31" s="81">
        <f t="shared" si="0"/>
        <v>5.4927840879447745</v>
      </c>
      <c r="D31" s="82"/>
      <c r="S31" s="82"/>
    </row>
    <row r="32" spans="1:19" ht="15" customHeight="1" x14ac:dyDescent="0.25">
      <c r="A32" s="34" t="s">
        <v>114</v>
      </c>
      <c r="B32" s="2">
        <v>159</v>
      </c>
      <c r="C32" s="47">
        <f t="shared" si="0"/>
        <v>1.0500434876501017E-2</v>
      </c>
      <c r="D32" s="82"/>
      <c r="S32" s="82"/>
    </row>
    <row r="33" spans="1:19" ht="15" customHeight="1" x14ac:dyDescent="0.25">
      <c r="A33" s="63" t="s">
        <v>77</v>
      </c>
      <c r="B33" s="64">
        <v>19460</v>
      </c>
      <c r="C33" s="81">
        <f t="shared" si="0"/>
        <v>1.2851475641302503</v>
      </c>
      <c r="D33" s="82"/>
      <c r="S33" s="82"/>
    </row>
    <row r="34" spans="1:19" ht="15" customHeight="1" x14ac:dyDescent="0.25">
      <c r="A34" s="34" t="s">
        <v>78</v>
      </c>
      <c r="B34" s="2">
        <v>508129</v>
      </c>
      <c r="C34" s="47">
        <f t="shared" si="0"/>
        <v>33.557078448815005</v>
      </c>
      <c r="D34" s="82"/>
      <c r="S34" s="82"/>
    </row>
    <row r="35" spans="1:19" x14ac:dyDescent="0.25">
      <c r="A35" s="63" t="s">
        <v>79</v>
      </c>
      <c r="B35" s="64">
        <v>57319</v>
      </c>
      <c r="C35" s="81">
        <f t="shared" ref="C35:C36" si="1">B35/$B$38*100</f>
        <v>3.7853737527431561</v>
      </c>
    </row>
    <row r="36" spans="1:19" ht="15" customHeight="1" x14ac:dyDescent="0.25">
      <c r="A36" s="34" t="s">
        <v>80</v>
      </c>
      <c r="B36" s="2">
        <v>273</v>
      </c>
      <c r="C36" s="47">
        <f t="shared" si="1"/>
        <v>1.802904856153948E-2</v>
      </c>
    </row>
    <row r="37" spans="1:19" ht="9.75" customHeight="1" x14ac:dyDescent="0.25">
      <c r="A37" s="15"/>
      <c r="B37" s="43"/>
      <c r="C37" s="43"/>
    </row>
    <row r="38" spans="1:19" ht="15" customHeight="1" x14ac:dyDescent="0.25">
      <c r="A38" s="65" t="s">
        <v>63</v>
      </c>
      <c r="B38" s="66">
        <f>SUM(B7:B36)</f>
        <v>1514223</v>
      </c>
      <c r="C38" s="66">
        <f>SUM(C7:C36)</f>
        <v>100</v>
      </c>
    </row>
    <row r="40" spans="1:19" x14ac:dyDescent="0.25">
      <c r="A40" s="52"/>
    </row>
    <row r="41" spans="1:19" x14ac:dyDescent="0.25">
      <c r="A41" s="52"/>
    </row>
    <row r="42" spans="1:19" x14ac:dyDescent="0.25">
      <c r="A42" s="52"/>
    </row>
    <row r="43" spans="1:19" x14ac:dyDescent="0.25">
      <c r="A43" s="52"/>
    </row>
    <row r="44" spans="1:19" x14ac:dyDescent="0.25">
      <c r="A44" s="52"/>
    </row>
    <row r="45" spans="1:19" x14ac:dyDescent="0.25">
      <c r="A45" s="52"/>
    </row>
    <row r="46" spans="1:19" x14ac:dyDescent="0.25">
      <c r="A46" s="52"/>
    </row>
    <row r="47" spans="1:19" x14ac:dyDescent="0.25">
      <c r="A47" s="52"/>
    </row>
    <row r="48" spans="1:19" x14ac:dyDescent="0.25">
      <c r="A48" s="52"/>
    </row>
    <row r="49" spans="1:3" x14ac:dyDescent="0.25">
      <c r="A49" s="52"/>
    </row>
    <row r="50" spans="1:3" x14ac:dyDescent="0.25">
      <c r="A50" s="52"/>
    </row>
    <row r="51" spans="1:3" x14ac:dyDescent="0.25">
      <c r="A51" s="52"/>
    </row>
    <row r="52" spans="1:3" x14ac:dyDescent="0.25">
      <c r="A52" s="52"/>
    </row>
    <row r="53" spans="1:3" x14ac:dyDescent="0.25">
      <c r="A53" s="52"/>
    </row>
    <row r="54" spans="1:3" x14ac:dyDescent="0.25">
      <c r="A54" s="52"/>
    </row>
    <row r="55" spans="1:3" x14ac:dyDescent="0.25">
      <c r="A55" s="52"/>
    </row>
    <row r="56" spans="1:3" x14ac:dyDescent="0.25">
      <c r="A56" s="52"/>
    </row>
    <row r="57" spans="1:3" x14ac:dyDescent="0.25">
      <c r="A57" s="52"/>
    </row>
    <row r="58" spans="1:3" x14ac:dyDescent="0.25">
      <c r="A58" s="52"/>
      <c r="C58" s="7" t="s">
        <v>98</v>
      </c>
    </row>
    <row r="59" spans="1:3" x14ac:dyDescent="0.25">
      <c r="A59" s="52"/>
    </row>
    <row r="60" spans="1:3" x14ac:dyDescent="0.25">
      <c r="A60" s="52"/>
    </row>
    <row r="61" spans="1:3" x14ac:dyDescent="0.25">
      <c r="A61" s="52"/>
    </row>
    <row r="62" spans="1:3" x14ac:dyDescent="0.25">
      <c r="A62" s="52"/>
    </row>
    <row r="63" spans="1:3" x14ac:dyDescent="0.25">
      <c r="A63" s="52"/>
    </row>
    <row r="64" spans="1:3" x14ac:dyDescent="0.25">
      <c r="A64" s="52"/>
    </row>
    <row r="65" spans="1:1" x14ac:dyDescent="0.25">
      <c r="A65" s="52"/>
    </row>
    <row r="66" spans="1:1" x14ac:dyDescent="0.25">
      <c r="A66" s="52"/>
    </row>
    <row r="67" spans="1:1" x14ac:dyDescent="0.25">
      <c r="A67" s="52"/>
    </row>
    <row r="68" spans="1:1" x14ac:dyDescent="0.25">
      <c r="A68" s="52"/>
    </row>
  </sheetData>
  <phoneticPr fontId="0" type="noConversion"/>
  <pageMargins left="0.91" right="0.75" top="0.44" bottom="1" header="0" footer="0"/>
  <pageSetup paperSize="9" orientation="portrait" r:id="rId1"/>
  <headerFooter alignWithMargins="0"/>
  <ignoredErrors>
    <ignoredError sqref="C33:C34" evalErro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29"/>
  <sheetViews>
    <sheetView zoomScaleNormal="100" workbookViewId="0">
      <selection activeCell="F52" sqref="F52"/>
    </sheetView>
  </sheetViews>
  <sheetFormatPr baseColWidth="10" defaultColWidth="11.42578125" defaultRowHeight="15" x14ac:dyDescent="0.25"/>
  <cols>
    <col min="1" max="1" width="29.7109375" style="3" customWidth="1"/>
    <col min="2" max="2" width="14.42578125" style="2" customWidth="1"/>
    <col min="3" max="3" width="16.42578125" style="3" customWidth="1"/>
    <col min="4" max="4" width="9.5703125" style="3" customWidth="1"/>
    <col min="5" max="5" width="14" style="3" customWidth="1"/>
    <col min="6" max="16384" width="11.42578125" style="3"/>
  </cols>
  <sheetData>
    <row r="2" spans="1:11" ht="15" customHeight="1" x14ac:dyDescent="0.3">
      <c r="A2" s="96" t="s">
        <v>88</v>
      </c>
      <c r="B2" s="32"/>
      <c r="C2" s="32"/>
      <c r="D2" s="32"/>
      <c r="E2" s="32"/>
      <c r="F2" s="32"/>
    </row>
    <row r="4" spans="1:11" ht="15" customHeight="1" x14ac:dyDescent="0.3">
      <c r="A4" s="113" t="s">
        <v>197</v>
      </c>
      <c r="B4" s="113"/>
      <c r="C4" s="113"/>
      <c r="D4" s="113"/>
      <c r="E4" s="113"/>
      <c r="F4" s="113"/>
    </row>
    <row r="6" spans="1:11" ht="19.5" customHeight="1" x14ac:dyDescent="0.25">
      <c r="A6" s="102" t="s">
        <v>174</v>
      </c>
      <c r="B6" s="101" t="s">
        <v>175</v>
      </c>
      <c r="C6" s="101" t="s">
        <v>280</v>
      </c>
      <c r="E6" s="2"/>
    </row>
    <row r="7" spans="1:11" ht="42.75" customHeight="1" x14ac:dyDescent="0.25">
      <c r="A7" s="102"/>
      <c r="B7" s="101"/>
      <c r="C7" s="101"/>
      <c r="D7" s="114"/>
      <c r="E7" s="115"/>
    </row>
    <row r="8" spans="1:11" ht="6.75" customHeight="1" x14ac:dyDescent="0.25">
      <c r="A8" s="15"/>
      <c r="B8" s="17"/>
      <c r="C8" s="17"/>
      <c r="D8" s="114"/>
      <c r="E8" s="115"/>
    </row>
    <row r="9" spans="1:11" ht="18.75" customHeight="1" x14ac:dyDescent="0.25">
      <c r="A9" s="79" t="s">
        <v>16</v>
      </c>
      <c r="B9" s="60">
        <v>39853.002098858502</v>
      </c>
      <c r="C9" s="60">
        <v>7640600.2064213306</v>
      </c>
      <c r="D9" s="42">
        <f>B9*100/$B$13</f>
        <v>6.9031641476245209</v>
      </c>
      <c r="E9" s="42">
        <f>C9*100/$C$13</f>
        <v>2.8259061260467164</v>
      </c>
    </row>
    <row r="10" spans="1:11" ht="19.5" customHeight="1" x14ac:dyDescent="0.25">
      <c r="A10" s="5" t="s">
        <v>15</v>
      </c>
      <c r="B10" s="2">
        <v>77321.839817343687</v>
      </c>
      <c r="C10" s="2">
        <v>17281954.464451298</v>
      </c>
      <c r="D10" s="42">
        <f>B10*100/$B$13</f>
        <v>13.39335368340398</v>
      </c>
      <c r="E10" s="42">
        <f>C10*100/$C$13</f>
        <v>6.3917990304098717</v>
      </c>
      <c r="F10" s="2"/>
      <c r="G10" s="2"/>
    </row>
    <row r="11" spans="1:11" ht="20.25" customHeight="1" x14ac:dyDescent="0.25">
      <c r="A11" s="79" t="s">
        <v>89</v>
      </c>
      <c r="B11" s="60">
        <v>4381.8682003369704</v>
      </c>
      <c r="C11" s="60">
        <v>1661777.0801983252</v>
      </c>
      <c r="D11" s="42">
        <f>B11*100/$B$13</f>
        <v>0.75900820181997186</v>
      </c>
      <c r="E11" s="42">
        <f>C11*100/$C$13</f>
        <v>0.61461480828558834</v>
      </c>
      <c r="F11" s="2"/>
      <c r="G11" s="2"/>
    </row>
    <row r="12" spans="1:11" ht="21.75" customHeight="1" x14ac:dyDescent="0.25">
      <c r="A12" s="5" t="s">
        <v>90</v>
      </c>
      <c r="B12" s="2">
        <v>455758.28988346079</v>
      </c>
      <c r="C12" s="2">
        <v>243792668.24892902</v>
      </c>
      <c r="D12" s="42">
        <f>B12*100/$B$13</f>
        <v>78.944473967151509</v>
      </c>
      <c r="E12" s="42">
        <f>C12*100/$C$13</f>
        <v>90.167680035257817</v>
      </c>
      <c r="F12" s="2"/>
      <c r="G12" s="2"/>
      <c r="I12" s="2"/>
      <c r="J12" s="2"/>
      <c r="K12" s="2"/>
    </row>
    <row r="13" spans="1:11" ht="19.5" customHeight="1" x14ac:dyDescent="0.25">
      <c r="A13" s="72" t="s">
        <v>63</v>
      </c>
      <c r="B13" s="59">
        <f>SUM(B9:B12)</f>
        <v>577315</v>
      </c>
      <c r="C13" s="59">
        <f>SUM(C9:C12)</f>
        <v>270377000</v>
      </c>
      <c r="D13" s="86">
        <f>SUM(D9:D12)</f>
        <v>99.999999999999986</v>
      </c>
      <c r="E13" s="86">
        <f>SUM(E9:E12)</f>
        <v>100</v>
      </c>
      <c r="F13" s="2"/>
      <c r="G13" s="2"/>
      <c r="I13" s="2"/>
      <c r="J13" s="2"/>
      <c r="K13" s="2"/>
    </row>
    <row r="14" spans="1:11" x14ac:dyDescent="0.25">
      <c r="A14" s="13" t="s">
        <v>199</v>
      </c>
      <c r="C14" s="2"/>
      <c r="D14" s="47"/>
      <c r="E14" s="47"/>
      <c r="F14" s="2"/>
    </row>
    <row r="15" spans="1:11" x14ac:dyDescent="0.25">
      <c r="B15" s="47"/>
      <c r="C15" s="47"/>
      <c r="D15" s="47"/>
      <c r="E15" s="47"/>
      <c r="F15" s="2"/>
    </row>
    <row r="16" spans="1:11" x14ac:dyDescent="0.25">
      <c r="B16" s="47"/>
      <c r="C16" s="47"/>
      <c r="D16" s="47"/>
      <c r="E16" s="47"/>
      <c r="F16" s="2"/>
    </row>
    <row r="17" spans="2:7" x14ac:dyDescent="0.25">
      <c r="B17" s="47"/>
      <c r="C17" s="47"/>
      <c r="D17" s="47"/>
      <c r="E17" s="47"/>
      <c r="F17" s="5"/>
      <c r="G17" s="11"/>
    </row>
    <row r="18" spans="2:7" x14ac:dyDescent="0.25">
      <c r="B18" s="47"/>
      <c r="C18" s="47"/>
      <c r="D18" s="47"/>
      <c r="E18" s="47"/>
      <c r="F18" s="5"/>
      <c r="G18" s="11"/>
    </row>
    <row r="19" spans="2:7" x14ac:dyDescent="0.25">
      <c r="B19" s="47"/>
      <c r="C19" s="47"/>
      <c r="D19" s="47"/>
      <c r="E19" s="2"/>
      <c r="F19" s="5"/>
      <c r="G19" s="11"/>
    </row>
    <row r="20" spans="2:7" x14ac:dyDescent="0.25">
      <c r="B20" s="47"/>
      <c r="C20" s="47"/>
      <c r="D20" s="2"/>
      <c r="E20" s="2"/>
      <c r="F20" s="5"/>
      <c r="G20" s="11"/>
    </row>
    <row r="21" spans="2:7" x14ac:dyDescent="0.25">
      <c r="C21" s="2"/>
      <c r="D21" s="2"/>
      <c r="E21" s="2"/>
      <c r="F21" s="2"/>
    </row>
    <row r="22" spans="2:7" x14ac:dyDescent="0.25">
      <c r="C22" s="2"/>
      <c r="D22" s="2"/>
      <c r="E22" s="2"/>
      <c r="F22" s="2"/>
    </row>
    <row r="23" spans="2:7" x14ac:dyDescent="0.25">
      <c r="C23" s="2"/>
      <c r="D23" s="2"/>
      <c r="E23" s="2"/>
      <c r="F23" s="2"/>
    </row>
    <row r="24" spans="2:7" x14ac:dyDescent="0.25">
      <c r="C24" s="2"/>
      <c r="D24" s="2"/>
      <c r="E24" s="2"/>
      <c r="F24" s="2"/>
    </row>
    <row r="25" spans="2:7" x14ac:dyDescent="0.25">
      <c r="C25" s="2"/>
      <c r="D25" s="2"/>
      <c r="E25" s="2"/>
      <c r="F25" s="2"/>
    </row>
    <row r="26" spans="2:7" x14ac:dyDescent="0.25">
      <c r="C26" s="2"/>
      <c r="D26" s="2"/>
      <c r="E26" s="2"/>
      <c r="F26" s="2"/>
    </row>
    <row r="27" spans="2:7" x14ac:dyDescent="0.25">
      <c r="D27" s="2"/>
      <c r="E27" s="2"/>
      <c r="F27" s="2"/>
    </row>
    <row r="29" spans="2:7" x14ac:dyDescent="0.25">
      <c r="C29" s="4"/>
      <c r="D29" s="4"/>
      <c r="E29" s="4"/>
      <c r="F29" s="6"/>
    </row>
  </sheetData>
  <mergeCells count="6">
    <mergeCell ref="A4:F4"/>
    <mergeCell ref="A6:A7"/>
    <mergeCell ref="B6:B7"/>
    <mergeCell ref="C6:C7"/>
    <mergeCell ref="D7:D8"/>
    <mergeCell ref="E7:E8"/>
  </mergeCells>
  <pageMargins left="0.48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8"/>
  <sheetViews>
    <sheetView zoomScaleNormal="100" workbookViewId="0">
      <selection activeCell="E85" sqref="E85"/>
    </sheetView>
  </sheetViews>
  <sheetFormatPr baseColWidth="10" defaultColWidth="11.42578125" defaultRowHeight="15" x14ac:dyDescent="0.25"/>
  <cols>
    <col min="1" max="1" width="29.7109375" style="3" customWidth="1"/>
    <col min="2" max="2" width="13.85546875" style="2" customWidth="1"/>
    <col min="3" max="3" width="15.7109375" style="3" customWidth="1"/>
    <col min="4" max="4" width="15.28515625" style="3" customWidth="1"/>
    <col min="5" max="5" width="15.42578125" style="3" customWidth="1"/>
    <col min="6" max="6" width="11.42578125" style="3"/>
    <col min="7" max="7" width="12" style="3" bestFit="1" customWidth="1"/>
    <col min="8" max="8" width="13.85546875" style="3" bestFit="1" customWidth="1"/>
    <col min="9" max="16384" width="11.42578125" style="3"/>
  </cols>
  <sheetData>
    <row r="1" spans="1:15" ht="12.75" customHeight="1" x14ac:dyDescent="0.3">
      <c r="B1" s="36"/>
      <c r="C1" s="36"/>
      <c r="D1" s="36"/>
      <c r="E1" s="36"/>
      <c r="G1" s="2"/>
      <c r="H1" s="2"/>
    </row>
    <row r="2" spans="1:15" ht="17.25" x14ac:dyDescent="0.3">
      <c r="A2" s="97" t="s">
        <v>198</v>
      </c>
      <c r="B2" s="97"/>
      <c r="C2" s="97"/>
      <c r="D2" s="97"/>
      <c r="E2" s="97"/>
      <c r="G2" s="2"/>
      <c r="H2" s="2"/>
    </row>
    <row r="4" spans="1:15" ht="31.5" customHeight="1" x14ac:dyDescent="0.25">
      <c r="A4" s="102" t="s">
        <v>174</v>
      </c>
      <c r="B4" s="103" t="s">
        <v>162</v>
      </c>
      <c r="C4" s="103"/>
      <c r="D4" s="103" t="s">
        <v>163</v>
      </c>
      <c r="E4" s="103"/>
      <c r="F4" s="2"/>
    </row>
    <row r="5" spans="1:15" ht="62.25" customHeight="1" x14ac:dyDescent="0.25">
      <c r="A5" s="102"/>
      <c r="B5" s="69" t="s">
        <v>175</v>
      </c>
      <c r="C5" s="66" t="s">
        <v>280</v>
      </c>
      <c r="D5" s="69" t="s">
        <v>175</v>
      </c>
      <c r="E5" s="66" t="s">
        <v>280</v>
      </c>
      <c r="F5" s="51"/>
      <c r="G5" s="51"/>
      <c r="H5" s="51"/>
      <c r="I5" s="51"/>
      <c r="J5" s="51"/>
      <c r="K5" s="51"/>
    </row>
    <row r="6" spans="1:15" ht="12" customHeight="1" x14ac:dyDescent="0.25">
      <c r="A6" s="15"/>
      <c r="B6" s="17"/>
      <c r="C6" s="17"/>
      <c r="D6" s="29"/>
      <c r="E6" s="30"/>
      <c r="F6" s="51"/>
      <c r="G6" s="51"/>
      <c r="H6" s="51"/>
      <c r="I6" s="51"/>
      <c r="J6" s="51"/>
      <c r="K6" s="51"/>
    </row>
    <row r="7" spans="1:15" ht="18.75" customHeight="1" x14ac:dyDescent="0.25">
      <c r="A7" s="79" t="s">
        <v>16</v>
      </c>
      <c r="B7" s="60">
        <v>31058.348853351785</v>
      </c>
      <c r="C7" s="60">
        <v>5946727.0288453065</v>
      </c>
      <c r="D7" s="60">
        <v>8794.6532455067136</v>
      </c>
      <c r="E7" s="60">
        <v>1693873.1775760243</v>
      </c>
      <c r="F7" s="41">
        <f>B7*100/$B$12</f>
        <v>6.155481345490796</v>
      </c>
      <c r="G7" s="53">
        <f>C7*100/$C$12</f>
        <v>2.5155682917977256</v>
      </c>
      <c r="H7" s="53">
        <f>D7*100/$D$12</f>
        <v>12.088720354358379</v>
      </c>
      <c r="I7" s="41">
        <f>E7*100/$E$12</f>
        <v>4.9849067190349281</v>
      </c>
      <c r="J7" s="7"/>
      <c r="K7" s="47"/>
      <c r="L7" s="47"/>
      <c r="M7" s="47"/>
      <c r="N7" s="47"/>
      <c r="O7" s="82"/>
    </row>
    <row r="8" spans="1:15" ht="19.5" customHeight="1" x14ac:dyDescent="0.25">
      <c r="A8" s="5" t="s">
        <v>15</v>
      </c>
      <c r="B8" s="2">
        <v>71327.539248036046</v>
      </c>
      <c r="C8" s="2">
        <v>15942024.918135742</v>
      </c>
      <c r="D8" s="2">
        <v>5994.3005693076448</v>
      </c>
      <c r="E8" s="2">
        <v>1339929.5463155571</v>
      </c>
      <c r="F8" s="41">
        <f>B8*100/$B$12</f>
        <v>14.136467438566557</v>
      </c>
      <c r="G8" s="53">
        <f>C8*100/$C$12</f>
        <v>6.7437520162916353</v>
      </c>
      <c r="H8" s="53">
        <f>D8*100/$D$12</f>
        <v>8.2394861149703331</v>
      </c>
      <c r="I8" s="41">
        <f>E8*100/$E$12</f>
        <v>3.9432844718754385</v>
      </c>
      <c r="J8" s="7"/>
      <c r="K8" s="47"/>
      <c r="L8" s="47"/>
      <c r="M8" s="47"/>
      <c r="N8" s="47"/>
    </row>
    <row r="9" spans="1:15" ht="20.25" customHeight="1" x14ac:dyDescent="0.25">
      <c r="A9" s="79" t="s">
        <v>89</v>
      </c>
      <c r="B9" s="60">
        <v>4003.7314058438478</v>
      </c>
      <c r="C9" s="60">
        <v>1518473.6953591891</v>
      </c>
      <c r="D9" s="60">
        <v>378.13679449312264</v>
      </c>
      <c r="E9" s="60">
        <v>143303.38483913612</v>
      </c>
      <c r="F9" s="41">
        <f>B9*100/$B$12</f>
        <v>0.79350303190273408</v>
      </c>
      <c r="G9" s="53">
        <f>C9*100/$C$12</f>
        <v>0.64234061214614069</v>
      </c>
      <c r="H9" s="53">
        <f>D9*100/$D$12</f>
        <v>0.51976920939507365</v>
      </c>
      <c r="I9" s="41">
        <f>E9*100/$E$12</f>
        <v>0.42172815261607516</v>
      </c>
      <c r="J9" s="7"/>
      <c r="K9" s="47"/>
      <c r="L9" s="47"/>
      <c r="M9" s="47"/>
      <c r="N9" s="47"/>
    </row>
    <row r="10" spans="1:15" ht="21.75" customHeight="1" x14ac:dyDescent="0.25">
      <c r="A10" s="5" t="s">
        <v>90</v>
      </c>
      <c r="B10" s="2">
        <v>398174.47727300809</v>
      </c>
      <c r="C10" s="2">
        <v>212989736.75519171</v>
      </c>
      <c r="D10" s="2">
        <v>57583.812610452696</v>
      </c>
      <c r="E10" s="2">
        <v>30802931.493737321</v>
      </c>
      <c r="F10" s="41">
        <f>B10*100/$B$12</f>
        <v>78.914548184039916</v>
      </c>
      <c r="G10" s="53">
        <f>C10*100/$C$12</f>
        <v>90.0983390797645</v>
      </c>
      <c r="H10" s="53">
        <f>D10*100/$D$12</f>
        <v>79.152024321276215</v>
      </c>
      <c r="I10" s="41">
        <f>E10*100/$E$12</f>
        <v>90.650080656473563</v>
      </c>
      <c r="J10" s="7"/>
      <c r="K10" s="47"/>
      <c r="L10" s="47"/>
      <c r="M10" s="47"/>
      <c r="N10" s="47"/>
    </row>
    <row r="11" spans="1:15" ht="10.5" customHeight="1" x14ac:dyDescent="0.25">
      <c r="A11" s="16"/>
      <c r="B11" s="17"/>
      <c r="C11" s="17"/>
      <c r="D11" s="16"/>
      <c r="E11" s="17"/>
      <c r="F11" s="25"/>
      <c r="G11" s="23"/>
      <c r="H11" s="23"/>
      <c r="I11" s="25"/>
      <c r="J11" s="24"/>
      <c r="K11" s="24"/>
      <c r="L11" s="23"/>
    </row>
    <row r="12" spans="1:15" ht="24" customHeight="1" x14ac:dyDescent="0.25">
      <c r="A12" s="72" t="s">
        <v>63</v>
      </c>
      <c r="B12" s="56">
        <f t="shared" ref="B12:E12" si="0">SUM(B7:B10)</f>
        <v>504564.09678023978</v>
      </c>
      <c r="C12" s="56">
        <f t="shared" si="0"/>
        <v>236396962.39753196</v>
      </c>
      <c r="D12" s="56">
        <f t="shared" si="0"/>
        <v>72750.903219760177</v>
      </c>
      <c r="E12" s="56">
        <f t="shared" si="0"/>
        <v>33980037.602468036</v>
      </c>
      <c r="F12" s="25">
        <f>SUM(F7:F10)</f>
        <v>100</v>
      </c>
      <c r="G12" s="25">
        <f t="shared" ref="G12:I12" si="1">SUM(G7:G10)</f>
        <v>100</v>
      </c>
      <c r="H12" s="25">
        <f t="shared" si="1"/>
        <v>100</v>
      </c>
      <c r="I12" s="25">
        <f t="shared" si="1"/>
        <v>100</v>
      </c>
      <c r="J12" s="24">
        <f t="shared" ref="J12:K12" si="2">B12+D12</f>
        <v>577315</v>
      </c>
      <c r="K12" s="24">
        <f t="shared" si="2"/>
        <v>270377000</v>
      </c>
      <c r="L12" s="23"/>
    </row>
    <row r="13" spans="1:15" x14ac:dyDescent="0.25">
      <c r="A13" s="13" t="s">
        <v>199</v>
      </c>
      <c r="C13" s="2"/>
      <c r="D13" s="2"/>
      <c r="E13" s="2"/>
    </row>
    <row r="14" spans="1:15" x14ac:dyDescent="0.25">
      <c r="C14" s="2"/>
      <c r="D14" s="2"/>
      <c r="E14" s="2"/>
    </row>
    <row r="15" spans="1:15" x14ac:dyDescent="0.25">
      <c r="B15" s="54"/>
      <c r="C15" s="2"/>
      <c r="D15" s="2"/>
      <c r="E15" s="2"/>
    </row>
    <row r="16" spans="1:15" x14ac:dyDescent="0.25">
      <c r="B16" s="54"/>
      <c r="C16" s="2"/>
      <c r="D16" s="2"/>
      <c r="E16" s="2"/>
    </row>
    <row r="17" spans="2:5" x14ac:dyDescent="0.25">
      <c r="B17" s="54"/>
      <c r="C17" s="2"/>
      <c r="D17" s="2"/>
      <c r="E17" s="2"/>
    </row>
    <row r="18" spans="2:5" x14ac:dyDescent="0.25">
      <c r="B18" s="54"/>
      <c r="C18" s="2"/>
      <c r="D18" s="2"/>
      <c r="E18" s="2"/>
    </row>
    <row r="19" spans="2:5" x14ac:dyDescent="0.25">
      <c r="B19" s="54"/>
      <c r="C19" s="14"/>
      <c r="D19" s="2"/>
      <c r="E19" s="2"/>
    </row>
    <row r="20" spans="2:5" x14ac:dyDescent="0.25">
      <c r="C20" s="2"/>
      <c r="D20" s="2"/>
      <c r="E20" s="2"/>
    </row>
    <row r="21" spans="2:5" x14ac:dyDescent="0.25">
      <c r="C21" s="2"/>
      <c r="D21" s="2"/>
      <c r="E21" s="2"/>
    </row>
    <row r="22" spans="2:5" x14ac:dyDescent="0.25">
      <c r="C22" s="2"/>
      <c r="D22" s="2"/>
      <c r="E22" s="2"/>
    </row>
    <row r="23" spans="2:5" x14ac:dyDescent="0.25">
      <c r="C23" s="2"/>
      <c r="D23" s="2"/>
      <c r="E23" s="2"/>
    </row>
    <row r="24" spans="2:5" x14ac:dyDescent="0.25">
      <c r="C24" s="2"/>
      <c r="D24" s="2"/>
      <c r="E24" s="2"/>
    </row>
    <row r="25" spans="2:5" x14ac:dyDescent="0.25">
      <c r="C25" s="2"/>
      <c r="D25" s="2"/>
      <c r="E25" s="2"/>
    </row>
    <row r="26" spans="2:5" x14ac:dyDescent="0.25">
      <c r="D26" s="2"/>
      <c r="E26" s="2"/>
    </row>
    <row r="28" spans="2:5" x14ac:dyDescent="0.25">
      <c r="C28" s="4"/>
      <c r="D28" s="4"/>
      <c r="E28" s="6"/>
    </row>
  </sheetData>
  <mergeCells count="3">
    <mergeCell ref="A4:A5"/>
    <mergeCell ref="B4:C4"/>
    <mergeCell ref="D4:E4"/>
  </mergeCells>
  <pageMargins left="0.31496062992125984" right="0.27559055118110237" top="0.98425196850393704" bottom="0.98425196850393704" header="0" footer="0"/>
  <pageSetup scale="90" orientation="landscape" r:id="rId1"/>
  <headerFooter alignWithMargins="0"/>
  <ignoredErrors>
    <ignoredError sqref="F7:I7 F10:I11 F8 H8:I8 F9 H9:I9 G9 F12:I1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E21"/>
  <sheetViews>
    <sheetView zoomScaleNormal="100" workbookViewId="0">
      <selection activeCell="C52" sqref="C52"/>
    </sheetView>
  </sheetViews>
  <sheetFormatPr baseColWidth="10" defaultColWidth="11.42578125" defaultRowHeight="15" x14ac:dyDescent="0.25"/>
  <cols>
    <col min="1" max="1" width="36.28515625" style="3" customWidth="1"/>
    <col min="2" max="2" width="9.28515625" style="3" customWidth="1"/>
    <col min="3" max="3" width="19.42578125" style="2" customWidth="1"/>
    <col min="4" max="16384" width="11.42578125" style="3"/>
  </cols>
  <sheetData>
    <row r="2" spans="1:5" ht="17.25" x14ac:dyDescent="0.3">
      <c r="A2" s="9" t="s">
        <v>151</v>
      </c>
    </row>
    <row r="4" spans="1:5" ht="25.5" customHeight="1" x14ac:dyDescent="0.25">
      <c r="A4" s="55" t="s">
        <v>154</v>
      </c>
      <c r="B4" s="55"/>
      <c r="C4" s="56" t="s">
        <v>188</v>
      </c>
      <c r="D4" s="23"/>
    </row>
    <row r="5" spans="1:5" ht="9" customHeight="1" x14ac:dyDescent="0.25">
      <c r="A5" s="20"/>
      <c r="B5" s="20"/>
      <c r="C5" s="21"/>
      <c r="D5" s="23"/>
    </row>
    <row r="6" spans="1:5" x14ac:dyDescent="0.25">
      <c r="A6" s="67" t="s">
        <v>152</v>
      </c>
      <c r="B6" s="68"/>
      <c r="C6" s="62">
        <v>1300107</v>
      </c>
      <c r="D6" s="42">
        <f>C6*100/C15</f>
        <v>85.859678528195644</v>
      </c>
    </row>
    <row r="7" spans="1:5" ht="21" customHeight="1" x14ac:dyDescent="0.25">
      <c r="A7" s="19"/>
      <c r="B7" s="15"/>
      <c r="C7" s="22"/>
      <c r="D7" s="98"/>
    </row>
    <row r="8" spans="1:5" x14ac:dyDescent="0.25">
      <c r="A8" s="67" t="s">
        <v>153</v>
      </c>
      <c r="B8" s="67"/>
      <c r="C8" s="62">
        <f>SUM(C10:C13)</f>
        <v>214116</v>
      </c>
      <c r="D8" s="42">
        <f>C8*100/C15</f>
        <v>14.14032147180435</v>
      </c>
    </row>
    <row r="9" spans="1:5" ht="5.25" customHeight="1" x14ac:dyDescent="0.25">
      <c r="A9" s="19"/>
      <c r="B9" s="15"/>
      <c r="C9" s="22"/>
      <c r="D9" s="99"/>
    </row>
    <row r="10" spans="1:5" x14ac:dyDescent="0.25">
      <c r="A10" s="15" t="s">
        <v>81</v>
      </c>
      <c r="B10" s="15"/>
      <c r="C10" s="17">
        <v>168912</v>
      </c>
      <c r="D10" s="42">
        <f>C10*100/$C$8</f>
        <v>78.88807935885221</v>
      </c>
      <c r="E10" s="85"/>
    </row>
    <row r="11" spans="1:5" x14ac:dyDescent="0.25">
      <c r="A11" s="15" t="s">
        <v>82</v>
      </c>
      <c r="B11" s="15"/>
      <c r="C11" s="17">
        <v>14073</v>
      </c>
      <c r="D11" s="42">
        <f>C11*100/$C$8</f>
        <v>6.5726055035588189</v>
      </c>
      <c r="E11" s="85"/>
    </row>
    <row r="12" spans="1:5" x14ac:dyDescent="0.25">
      <c r="A12" s="15" t="s">
        <v>83</v>
      </c>
      <c r="B12" s="15"/>
      <c r="C12" s="17">
        <v>6085</v>
      </c>
      <c r="D12" s="42">
        <f t="shared" ref="D12:D13" si="0">C12*100/$C$8</f>
        <v>2.8419174652991837</v>
      </c>
      <c r="E12" s="85"/>
    </row>
    <row r="13" spans="1:5" x14ac:dyDescent="0.25">
      <c r="A13" s="15" t="s">
        <v>84</v>
      </c>
      <c r="B13" s="15"/>
      <c r="C13" s="17">
        <v>25046</v>
      </c>
      <c r="D13" s="42">
        <f t="shared" si="0"/>
        <v>11.697397672289787</v>
      </c>
      <c r="E13" s="85"/>
    </row>
    <row r="14" spans="1:5" ht="6.75" customHeight="1" x14ac:dyDescent="0.25">
      <c r="A14" s="15"/>
      <c r="B14" s="15"/>
      <c r="C14" s="22"/>
      <c r="D14" s="23"/>
    </row>
    <row r="15" spans="1:5" ht="23.25" customHeight="1" x14ac:dyDescent="0.25">
      <c r="A15" s="55" t="s">
        <v>63</v>
      </c>
      <c r="B15" s="55"/>
      <c r="C15" s="56">
        <f>C6+C8</f>
        <v>1514223</v>
      </c>
      <c r="D15" s="23"/>
    </row>
    <row r="16" spans="1:5" x14ac:dyDescent="0.25">
      <c r="C16" s="47"/>
      <c r="D16" s="100"/>
    </row>
    <row r="17" spans="3:4" x14ac:dyDescent="0.25">
      <c r="C17" s="47"/>
      <c r="D17" s="92"/>
    </row>
    <row r="18" spans="3:4" x14ac:dyDescent="0.25">
      <c r="C18" s="47"/>
      <c r="D18" s="93"/>
    </row>
    <row r="19" spans="3:4" x14ac:dyDescent="0.25">
      <c r="C19" s="47"/>
      <c r="D19" s="92"/>
    </row>
    <row r="20" spans="3:4" x14ac:dyDescent="0.25">
      <c r="C20" s="47"/>
    </row>
    <row r="21" spans="3:4" x14ac:dyDescent="0.25">
      <c r="C21" s="47"/>
    </row>
  </sheetData>
  <phoneticPr fontId="0" type="noConversion"/>
  <pageMargins left="0.82" right="0.75" top="0.48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N49"/>
  <sheetViews>
    <sheetView zoomScaleNormal="100" workbookViewId="0">
      <selection activeCell="F58" sqref="F58"/>
    </sheetView>
  </sheetViews>
  <sheetFormatPr baseColWidth="10" defaultColWidth="11.42578125" defaultRowHeight="15" x14ac:dyDescent="0.25"/>
  <cols>
    <col min="1" max="1" width="34.85546875" style="3" customWidth="1"/>
    <col min="2" max="2" width="8.7109375" style="2" customWidth="1"/>
    <col min="3" max="3" width="8.5703125" style="2" customWidth="1"/>
    <col min="4" max="4" width="9.28515625" style="2" customWidth="1"/>
    <col min="5" max="5" width="7.85546875" style="2" customWidth="1"/>
    <col min="6" max="6" width="8.5703125" style="2" customWidth="1"/>
    <col min="7" max="7" width="10.5703125" style="2" customWidth="1"/>
    <col min="8" max="8" width="12.42578125" style="2" customWidth="1"/>
    <col min="9" max="9" width="9.5703125" style="2" customWidth="1"/>
    <col min="10" max="12" width="8.7109375" style="2" customWidth="1"/>
    <col min="13" max="13" width="11.7109375" style="2" customWidth="1"/>
    <col min="14" max="16384" width="11.42578125" style="3"/>
  </cols>
  <sheetData>
    <row r="2" spans="1:14" ht="17.25" x14ac:dyDescent="0.3">
      <c r="A2" s="9" t="s">
        <v>179</v>
      </c>
    </row>
    <row r="3" spans="1:14" x14ac:dyDescent="0.25">
      <c r="I3" s="7"/>
    </row>
    <row r="4" spans="1:14" ht="24" customHeight="1" x14ac:dyDescent="0.25">
      <c r="A4" s="102" t="s">
        <v>154</v>
      </c>
      <c r="B4" s="103" t="s">
        <v>155</v>
      </c>
      <c r="C4" s="103"/>
      <c r="D4" s="103"/>
      <c r="E4" s="103"/>
      <c r="F4" s="103"/>
      <c r="G4" s="103"/>
      <c r="H4" s="103"/>
      <c r="I4" s="7"/>
    </row>
    <row r="5" spans="1:14" ht="47.25" customHeight="1" x14ac:dyDescent="0.25">
      <c r="A5" s="102"/>
      <c r="B5" s="66" t="s">
        <v>16</v>
      </c>
      <c r="C5" s="66" t="s">
        <v>15</v>
      </c>
      <c r="D5" s="56" t="s">
        <v>13</v>
      </c>
      <c r="E5" s="56" t="s">
        <v>14</v>
      </c>
      <c r="F5" s="69" t="s">
        <v>55</v>
      </c>
      <c r="G5" s="69" t="s">
        <v>157</v>
      </c>
      <c r="H5" s="56" t="s">
        <v>147</v>
      </c>
      <c r="I5" s="7"/>
      <c r="M5" s="3"/>
    </row>
    <row r="6" spans="1:14" ht="6" customHeight="1" x14ac:dyDescent="0.25">
      <c r="A6" s="15"/>
      <c r="B6" s="17"/>
      <c r="C6" s="17"/>
      <c r="D6" s="17"/>
      <c r="E6" s="17"/>
      <c r="F6" s="17"/>
      <c r="G6" s="17"/>
      <c r="H6" s="17"/>
      <c r="M6" s="3"/>
    </row>
    <row r="7" spans="1:14" ht="21.75" customHeight="1" x14ac:dyDescent="0.25">
      <c r="A7" s="34" t="s">
        <v>152</v>
      </c>
      <c r="B7" s="2">
        <v>125298</v>
      </c>
      <c r="C7" s="2">
        <v>97589</v>
      </c>
      <c r="D7" s="2">
        <v>4357</v>
      </c>
      <c r="E7" s="2">
        <v>428200</v>
      </c>
      <c r="F7" s="2">
        <v>955</v>
      </c>
      <c r="G7" s="6">
        <f>SUM(B7:F7)</f>
        <v>656399</v>
      </c>
      <c r="H7" s="2">
        <v>95</v>
      </c>
      <c r="M7" s="3"/>
    </row>
    <row r="8" spans="1:14" ht="21.75" customHeight="1" x14ac:dyDescent="0.25">
      <c r="A8" s="34" t="s">
        <v>153</v>
      </c>
      <c r="B8" s="2">
        <v>17760</v>
      </c>
      <c r="C8" s="2">
        <v>12192</v>
      </c>
      <c r="D8" s="2">
        <v>364</v>
      </c>
      <c r="E8" s="2">
        <v>75208</v>
      </c>
      <c r="F8" s="2">
        <v>898</v>
      </c>
      <c r="G8" s="6">
        <f>SUM(B8:F8)</f>
        <v>106422</v>
      </c>
      <c r="H8" s="2">
        <v>644</v>
      </c>
      <c r="M8" s="3"/>
    </row>
    <row r="9" spans="1:14" ht="7.5" customHeight="1" x14ac:dyDescent="0.25">
      <c r="A9" s="15"/>
      <c r="B9" s="17"/>
      <c r="C9" s="17"/>
      <c r="D9" s="17"/>
      <c r="E9" s="17"/>
      <c r="F9" s="17"/>
      <c r="G9" s="17"/>
      <c r="H9" s="17"/>
      <c r="M9" s="3"/>
    </row>
    <row r="10" spans="1:14" x14ac:dyDescent="0.25">
      <c r="A10" s="61" t="s">
        <v>51</v>
      </c>
      <c r="B10" s="62">
        <f>SUM(B7:B9)</f>
        <v>143058</v>
      </c>
      <c r="C10" s="62">
        <f t="shared" ref="C10:H10" si="0">SUM(C7:C9)</f>
        <v>109781</v>
      </c>
      <c r="D10" s="62">
        <f t="shared" si="0"/>
        <v>4721</v>
      </c>
      <c r="E10" s="62">
        <f t="shared" si="0"/>
        <v>503408</v>
      </c>
      <c r="F10" s="62">
        <f t="shared" si="0"/>
        <v>1853</v>
      </c>
      <c r="G10" s="62">
        <f t="shared" si="0"/>
        <v>762821</v>
      </c>
      <c r="H10" s="62">
        <f t="shared" si="0"/>
        <v>739</v>
      </c>
      <c r="M10" s="3"/>
    </row>
    <row r="11" spans="1:14" x14ac:dyDescent="0.25">
      <c r="B11" s="41">
        <f>B10*100/$G$10</f>
        <v>18.753809871516385</v>
      </c>
      <c r="C11" s="41">
        <f t="shared" ref="C11:H11" si="1">C10*100/$G$10</f>
        <v>14.391449632351495</v>
      </c>
      <c r="D11" s="41">
        <f t="shared" si="1"/>
        <v>0.61888699970242034</v>
      </c>
      <c r="E11" s="41">
        <f t="shared" si="1"/>
        <v>65.992939365853857</v>
      </c>
      <c r="F11" s="41">
        <f t="shared" si="1"/>
        <v>0.24291413057584937</v>
      </c>
      <c r="G11" s="41">
        <f t="shared" si="1"/>
        <v>100</v>
      </c>
      <c r="H11" s="41">
        <f t="shared" si="1"/>
        <v>9.6877249053185482E-2</v>
      </c>
    </row>
    <row r="12" spans="1:14" x14ac:dyDescent="0.25">
      <c r="B12" s="47"/>
      <c r="C12" s="47"/>
      <c r="D12" s="47"/>
      <c r="E12" s="47"/>
      <c r="F12" s="47"/>
    </row>
    <row r="13" spans="1:14" ht="0.75" customHeight="1" x14ac:dyDescent="0.25"/>
    <row r="14" spans="1:14" hidden="1" x14ac:dyDescent="0.25"/>
    <row r="15" spans="1:14" hidden="1" x14ac:dyDescent="0.25">
      <c r="N15" s="2"/>
    </row>
    <row r="16" spans="1:14" ht="25.5" customHeight="1" x14ac:dyDescent="0.25">
      <c r="A16" s="102" t="s">
        <v>154</v>
      </c>
      <c r="B16" s="103" t="s">
        <v>156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1" t="s">
        <v>158</v>
      </c>
    </row>
    <row r="17" spans="1:14" ht="20.25" customHeight="1" x14ac:dyDescent="0.25">
      <c r="A17" s="102"/>
      <c r="B17" s="56" t="s">
        <v>4</v>
      </c>
      <c r="C17" s="56" t="s">
        <v>3</v>
      </c>
      <c r="D17" s="56" t="s">
        <v>2</v>
      </c>
      <c r="E17" s="56" t="s">
        <v>5</v>
      </c>
      <c r="F17" s="56" t="s">
        <v>6</v>
      </c>
      <c r="G17" s="56" t="s">
        <v>7</v>
      </c>
      <c r="H17" s="56" t="s">
        <v>8</v>
      </c>
      <c r="I17" s="56" t="s">
        <v>9</v>
      </c>
      <c r="J17" s="56" t="s">
        <v>10</v>
      </c>
      <c r="K17" s="56" t="s">
        <v>11</v>
      </c>
      <c r="L17" s="56" t="s">
        <v>12</v>
      </c>
      <c r="M17" s="101"/>
    </row>
    <row r="18" spans="1:14" x14ac:dyDescent="0.25">
      <c r="A18" s="1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7"/>
    </row>
    <row r="19" spans="1:14" ht="21.75" customHeight="1" x14ac:dyDescent="0.25">
      <c r="A19" s="34" t="s">
        <v>152</v>
      </c>
      <c r="B19" s="2">
        <v>4667</v>
      </c>
      <c r="C19" s="2">
        <v>531436</v>
      </c>
      <c r="D19" s="2">
        <v>104428</v>
      </c>
      <c r="E19" s="2">
        <v>143</v>
      </c>
      <c r="F19" s="2">
        <v>14</v>
      </c>
      <c r="G19" s="2">
        <v>35</v>
      </c>
      <c r="H19" s="2">
        <v>2346</v>
      </c>
      <c r="I19" s="2">
        <v>492</v>
      </c>
      <c r="J19" s="2">
        <v>47</v>
      </c>
      <c r="K19" s="2">
        <v>2</v>
      </c>
      <c r="L19" s="2">
        <v>3</v>
      </c>
      <c r="M19" s="6">
        <f>SUM(B19:L19)</f>
        <v>643613</v>
      </c>
    </row>
    <row r="20" spans="1:14" ht="21.75" customHeight="1" x14ac:dyDescent="0.25">
      <c r="A20" s="34" t="s">
        <v>153</v>
      </c>
      <c r="B20" s="2">
        <v>629</v>
      </c>
      <c r="C20" s="2">
        <v>78312</v>
      </c>
      <c r="D20" s="2">
        <v>25448</v>
      </c>
      <c r="E20" s="2">
        <v>950</v>
      </c>
      <c r="F20" s="2">
        <v>115</v>
      </c>
      <c r="G20" s="2">
        <v>138</v>
      </c>
      <c r="H20" s="2">
        <v>914</v>
      </c>
      <c r="I20" s="2">
        <v>362</v>
      </c>
      <c r="J20" s="2">
        <v>94</v>
      </c>
      <c r="K20" s="2">
        <v>16</v>
      </c>
      <c r="L20" s="2">
        <v>72</v>
      </c>
      <c r="M20" s="6">
        <f>SUM(B20:L20)</f>
        <v>107050</v>
      </c>
    </row>
    <row r="21" spans="1:14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4" x14ac:dyDescent="0.25">
      <c r="A22" s="61" t="s">
        <v>51</v>
      </c>
      <c r="B22" s="62">
        <f t="shared" ref="B22:L22" si="2">SUM(B19:B21)</f>
        <v>5296</v>
      </c>
      <c r="C22" s="62">
        <f t="shared" si="2"/>
        <v>609748</v>
      </c>
      <c r="D22" s="62">
        <f>SUM(D19:D21)</f>
        <v>129876</v>
      </c>
      <c r="E22" s="62">
        <f t="shared" si="2"/>
        <v>1093</v>
      </c>
      <c r="F22" s="62">
        <f t="shared" si="2"/>
        <v>129</v>
      </c>
      <c r="G22" s="62">
        <f t="shared" si="2"/>
        <v>173</v>
      </c>
      <c r="H22" s="62">
        <f t="shared" si="2"/>
        <v>3260</v>
      </c>
      <c r="I22" s="62">
        <f t="shared" si="2"/>
        <v>854</v>
      </c>
      <c r="J22" s="62">
        <f t="shared" si="2"/>
        <v>141</v>
      </c>
      <c r="K22" s="62">
        <f t="shared" si="2"/>
        <v>18</v>
      </c>
      <c r="L22" s="62">
        <f t="shared" si="2"/>
        <v>75</v>
      </c>
      <c r="M22" s="62">
        <f>SUM(B22:L22)</f>
        <v>750663</v>
      </c>
    </row>
    <row r="23" spans="1:14" x14ac:dyDescent="0.25">
      <c r="B23" s="41">
        <f t="shared" ref="B23:M23" si="3">B22*100/$M$22</f>
        <v>0.70550966279142568</v>
      </c>
      <c r="C23" s="41">
        <f t="shared" si="3"/>
        <v>81.227927845118245</v>
      </c>
      <c r="D23" s="41">
        <f t="shared" si="3"/>
        <v>17.301505469165257</v>
      </c>
      <c r="E23" s="41">
        <v>0.2</v>
      </c>
      <c r="F23" s="41">
        <f t="shared" si="3"/>
        <v>1.7184808629171811E-2</v>
      </c>
      <c r="G23" s="41">
        <f t="shared" si="3"/>
        <v>2.3046293742997857E-2</v>
      </c>
      <c r="H23" s="41">
        <v>0.5</v>
      </c>
      <c r="I23" s="41">
        <f t="shared" si="3"/>
        <v>0.11376609743653276</v>
      </c>
      <c r="J23" s="41">
        <f t="shared" si="3"/>
        <v>1.8783395478397098E-2</v>
      </c>
      <c r="K23" s="41">
        <f t="shared" si="3"/>
        <v>2.3978802738379274E-3</v>
      </c>
      <c r="L23" s="41">
        <f t="shared" si="3"/>
        <v>9.9911678076580294E-3</v>
      </c>
      <c r="M23" s="41">
        <f t="shared" si="3"/>
        <v>100</v>
      </c>
      <c r="N23" s="23"/>
    </row>
    <row r="24" spans="1:14" x14ac:dyDescent="0.25">
      <c r="B24" s="90"/>
      <c r="C24" s="90"/>
      <c r="D24" s="90"/>
      <c r="E24" s="90"/>
      <c r="F24" s="90"/>
      <c r="G24" s="90"/>
      <c r="H24" s="90"/>
      <c r="I24" s="90"/>
    </row>
    <row r="25" spans="1:14" x14ac:dyDescent="0.25">
      <c r="C25" s="3"/>
      <c r="D25" s="3"/>
      <c r="E25" s="3"/>
      <c r="F25" s="3"/>
      <c r="G25" s="3"/>
      <c r="H25" s="3"/>
    </row>
    <row r="26" spans="1:14" x14ac:dyDescent="0.25">
      <c r="C26" s="3"/>
      <c r="D26" s="3"/>
      <c r="E26" s="3"/>
      <c r="F26" s="3"/>
      <c r="G26" s="3"/>
      <c r="H26" s="3"/>
    </row>
    <row r="27" spans="1:14" x14ac:dyDescent="0.25">
      <c r="C27" s="3"/>
      <c r="D27" s="3"/>
      <c r="E27" s="3"/>
      <c r="F27" s="3"/>
      <c r="G27" s="3"/>
      <c r="H27" s="3"/>
    </row>
    <row r="28" spans="1:14" x14ac:dyDescent="0.25">
      <c r="C28" s="3"/>
      <c r="D28" s="3"/>
      <c r="E28" s="3"/>
      <c r="F28" s="3"/>
      <c r="G28" s="3"/>
      <c r="H28" s="3"/>
    </row>
    <row r="29" spans="1:14" x14ac:dyDescent="0.25">
      <c r="C29" s="3"/>
      <c r="D29" s="3"/>
      <c r="E29" s="3"/>
      <c r="F29" s="3"/>
      <c r="G29" s="3"/>
      <c r="H29" s="3"/>
    </row>
    <row r="30" spans="1:14" x14ac:dyDescent="0.25">
      <c r="C30" s="3"/>
      <c r="D30" s="3"/>
      <c r="E30" s="3"/>
      <c r="F30" s="3"/>
      <c r="G30" s="3"/>
      <c r="H30" s="3"/>
    </row>
    <row r="31" spans="1:14" x14ac:dyDescent="0.25">
      <c r="C31" s="3"/>
      <c r="D31" s="3"/>
      <c r="E31" s="3"/>
      <c r="F31" s="3"/>
      <c r="G31" s="3"/>
      <c r="H31" s="3"/>
    </row>
    <row r="32" spans="1:14" x14ac:dyDescent="0.25">
      <c r="C32" s="3"/>
      <c r="D32" s="3"/>
      <c r="E32" s="3"/>
      <c r="F32" s="3"/>
      <c r="G32" s="3"/>
      <c r="H32" s="3"/>
    </row>
    <row r="33" spans="2:12" x14ac:dyDescent="0.25">
      <c r="C33" s="3"/>
      <c r="D33" s="3"/>
      <c r="E33" s="3"/>
      <c r="F33" s="3"/>
      <c r="G33" s="3"/>
      <c r="H33" s="3"/>
    </row>
    <row r="34" spans="2:12" x14ac:dyDescent="0.25">
      <c r="C34" s="3"/>
      <c r="D34" s="3"/>
      <c r="E34" s="3"/>
      <c r="F34" s="3"/>
      <c r="G34" s="3"/>
      <c r="H34" s="3"/>
    </row>
    <row r="35" spans="2:12" x14ac:dyDescent="0.25">
      <c r="C35" s="3"/>
      <c r="D35" s="3"/>
      <c r="E35" s="3"/>
      <c r="F35" s="3"/>
      <c r="G35" s="3"/>
      <c r="H35" s="3"/>
    </row>
    <row r="36" spans="2:12" x14ac:dyDescent="0.25">
      <c r="C36" s="3"/>
      <c r="D36" s="3"/>
      <c r="E36" s="3"/>
      <c r="F36" s="3"/>
      <c r="G36" s="3"/>
      <c r="H36" s="3"/>
    </row>
    <row r="37" spans="2:12" x14ac:dyDescent="0.25">
      <c r="C37" s="3"/>
      <c r="D37" s="3"/>
      <c r="E37" s="3"/>
      <c r="F37" s="3"/>
      <c r="G37" s="3"/>
      <c r="H37" s="3"/>
    </row>
    <row r="38" spans="2:12" x14ac:dyDescent="0.25">
      <c r="C38" s="3"/>
      <c r="D38" s="3"/>
      <c r="E38" s="3"/>
      <c r="F38" s="3"/>
      <c r="G38" s="3"/>
      <c r="H38" s="3"/>
    </row>
    <row r="39" spans="2:12" x14ac:dyDescent="0.25">
      <c r="B39" s="47"/>
      <c r="C39" s="1"/>
      <c r="D39" s="1"/>
      <c r="E39" s="1"/>
      <c r="F39" s="1"/>
      <c r="G39" s="1"/>
      <c r="H39" s="1"/>
      <c r="I39" s="47"/>
    </row>
    <row r="40" spans="2:12" x14ac:dyDescent="0.25">
      <c r="B40" s="47"/>
      <c r="C40" s="3"/>
      <c r="D40" s="3"/>
      <c r="E40" s="3"/>
      <c r="F40" s="3"/>
      <c r="G40" s="3"/>
      <c r="H40" s="3"/>
    </row>
    <row r="41" spans="2:12" x14ac:dyDescent="0.25">
      <c r="B41" s="47"/>
      <c r="C41" s="3"/>
      <c r="D41" s="3"/>
      <c r="E41" s="3"/>
      <c r="F41" s="3"/>
      <c r="G41" s="3"/>
      <c r="H41" s="3"/>
    </row>
    <row r="42" spans="2:12" x14ac:dyDescent="0.25">
      <c r="B42" s="47"/>
      <c r="C42" s="3"/>
      <c r="D42" s="3"/>
      <c r="E42" s="3"/>
      <c r="F42" s="3"/>
      <c r="G42" s="3"/>
      <c r="H42" s="3"/>
      <c r="J42" s="47"/>
    </row>
    <row r="43" spans="2:12" x14ac:dyDescent="0.25">
      <c r="B43" s="47"/>
      <c r="C43" s="3"/>
      <c r="D43" s="3"/>
      <c r="E43" s="3"/>
      <c r="J43" s="47"/>
    </row>
    <row r="44" spans="2:12" x14ac:dyDescent="0.25">
      <c r="B44" s="87"/>
      <c r="C44" s="88"/>
      <c r="D44" s="88"/>
      <c r="E44" s="88"/>
      <c r="F44" s="87"/>
      <c r="G44" s="87"/>
      <c r="H44" s="87"/>
      <c r="I44" s="87"/>
      <c r="J44" s="47"/>
      <c r="K44" s="87"/>
      <c r="L44" s="87"/>
    </row>
    <row r="45" spans="2:12" x14ac:dyDescent="0.25">
      <c r="C45" s="3"/>
      <c r="E45" s="3"/>
      <c r="J45" s="47"/>
    </row>
    <row r="46" spans="2:12" x14ac:dyDescent="0.25">
      <c r="C46" s="3"/>
      <c r="J46" s="47"/>
    </row>
    <row r="47" spans="2:12" x14ac:dyDescent="0.25">
      <c r="C47" s="3"/>
    </row>
    <row r="48" spans="2:12" x14ac:dyDescent="0.25">
      <c r="C48" s="3"/>
    </row>
    <row r="49" spans="3:3" x14ac:dyDescent="0.25">
      <c r="C49" s="3"/>
    </row>
  </sheetData>
  <mergeCells count="5">
    <mergeCell ref="M16:M17"/>
    <mergeCell ref="A16:A17"/>
    <mergeCell ref="A4:A5"/>
    <mergeCell ref="B16:L16"/>
    <mergeCell ref="B4:H4"/>
  </mergeCells>
  <phoneticPr fontId="0" type="noConversion"/>
  <pageMargins left="0.75" right="0.75" top="0.39" bottom="1" header="0" footer="0"/>
  <pageSetup paperSize="9" scale="87" orientation="landscape" r:id="rId1"/>
  <headerFooter alignWithMargins="0"/>
  <ignoredErrors>
    <ignoredError sqref="B11:H11 C23:D23 I23:M23 F23:G2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72"/>
  <sheetViews>
    <sheetView zoomScaleNormal="100" workbookViewId="0">
      <selection activeCell="B73" sqref="B73"/>
    </sheetView>
  </sheetViews>
  <sheetFormatPr baseColWidth="10" defaultColWidth="11.42578125" defaultRowHeight="15" x14ac:dyDescent="0.25"/>
  <cols>
    <col min="1" max="1" width="25.7109375" style="3" customWidth="1"/>
    <col min="2" max="2" width="10.140625" style="3" bestFit="1" customWidth="1"/>
    <col min="3" max="3" width="9.7109375" style="3" customWidth="1"/>
    <col min="4" max="4" width="8" style="3" customWidth="1"/>
    <col min="5" max="6" width="14.85546875" style="3" customWidth="1"/>
    <col min="7" max="7" width="12.28515625" style="3" customWidth="1"/>
    <col min="8" max="8" width="10.7109375" style="3" customWidth="1"/>
    <col min="9" max="16384" width="11.42578125" style="3"/>
  </cols>
  <sheetData>
    <row r="1" spans="1:9" x14ac:dyDescent="0.25">
      <c r="E1" s="12"/>
      <c r="F1" s="12"/>
    </row>
    <row r="2" spans="1:9" ht="17.25" x14ac:dyDescent="0.3">
      <c r="A2" s="106" t="s">
        <v>201</v>
      </c>
      <c r="B2" s="106"/>
      <c r="C2" s="106"/>
      <c r="D2" s="106"/>
      <c r="E2" s="106"/>
      <c r="F2" s="106"/>
      <c r="G2" s="106"/>
      <c r="H2" s="106"/>
    </row>
    <row r="4" spans="1:9" ht="16.5" customHeight="1" x14ac:dyDescent="0.25">
      <c r="A4" s="104" t="s">
        <v>164</v>
      </c>
      <c r="B4" s="105" t="s">
        <v>160</v>
      </c>
      <c r="C4" s="105"/>
      <c r="D4" s="105"/>
      <c r="E4" s="105"/>
      <c r="F4" s="105"/>
      <c r="G4" s="105"/>
      <c r="H4" s="104" t="s">
        <v>63</v>
      </c>
    </row>
    <row r="5" spans="1:9" ht="30" customHeight="1" x14ac:dyDescent="0.25">
      <c r="A5" s="104"/>
      <c r="B5" s="70" t="s">
        <v>85</v>
      </c>
      <c r="C5" s="70" t="s">
        <v>86</v>
      </c>
      <c r="D5" s="70" t="s">
        <v>87</v>
      </c>
      <c r="E5" s="70" t="s">
        <v>148</v>
      </c>
      <c r="F5" s="65" t="s">
        <v>281</v>
      </c>
      <c r="G5" s="65" t="s">
        <v>276</v>
      </c>
      <c r="H5" s="104"/>
    </row>
    <row r="6" spans="1:9" ht="10.5" customHeight="1" x14ac:dyDescent="0.25">
      <c r="A6" s="15"/>
      <c r="B6" s="15"/>
      <c r="C6" s="15"/>
      <c r="D6" s="15"/>
      <c r="E6" s="15"/>
      <c r="F6" s="15"/>
      <c r="G6" s="15"/>
      <c r="H6" s="15"/>
    </row>
    <row r="7" spans="1:9" ht="14.1" customHeight="1" x14ac:dyDescent="0.25">
      <c r="A7" s="67" t="s">
        <v>17</v>
      </c>
      <c r="B7" s="64">
        <v>25712</v>
      </c>
      <c r="C7" s="64">
        <v>761</v>
      </c>
      <c r="D7" s="64">
        <v>306</v>
      </c>
      <c r="E7" s="64">
        <v>22</v>
      </c>
      <c r="F7" s="64">
        <v>0</v>
      </c>
      <c r="G7" s="64">
        <v>0</v>
      </c>
      <c r="H7" s="83">
        <f t="shared" ref="H7:H38" si="0">SUM(B7:G7)</f>
        <v>26801</v>
      </c>
      <c r="I7" s="23" t="s">
        <v>118</v>
      </c>
    </row>
    <row r="8" spans="1:9" ht="14.1" customHeight="1" x14ac:dyDescent="0.25">
      <c r="A8" s="34" t="s">
        <v>18</v>
      </c>
      <c r="B8" s="2">
        <v>33424</v>
      </c>
      <c r="C8" s="2">
        <v>1064</v>
      </c>
      <c r="D8" s="2">
        <v>27</v>
      </c>
      <c r="E8" s="2">
        <v>0</v>
      </c>
      <c r="F8" s="2">
        <v>0</v>
      </c>
      <c r="G8" s="2">
        <v>0</v>
      </c>
      <c r="H8" s="6">
        <f t="shared" si="0"/>
        <v>34515</v>
      </c>
      <c r="I8" s="23" t="s">
        <v>119</v>
      </c>
    </row>
    <row r="9" spans="1:9" ht="14.1" customHeight="1" x14ac:dyDescent="0.25">
      <c r="A9" s="67" t="s">
        <v>19</v>
      </c>
      <c r="B9" s="64">
        <v>3349</v>
      </c>
      <c r="C9" s="64">
        <v>77</v>
      </c>
      <c r="D9" s="64">
        <v>1</v>
      </c>
      <c r="E9" s="64">
        <v>1</v>
      </c>
      <c r="F9" s="64">
        <v>0</v>
      </c>
      <c r="G9" s="64">
        <v>0</v>
      </c>
      <c r="H9" s="83">
        <f t="shared" si="0"/>
        <v>3428</v>
      </c>
      <c r="I9" s="23" t="s">
        <v>120</v>
      </c>
    </row>
    <row r="10" spans="1:9" ht="14.1" customHeight="1" x14ac:dyDescent="0.25">
      <c r="A10" s="34" t="s">
        <v>20</v>
      </c>
      <c r="B10" s="2">
        <v>2807</v>
      </c>
      <c r="C10" s="2">
        <v>70</v>
      </c>
      <c r="D10" s="2">
        <v>1</v>
      </c>
      <c r="E10" s="2">
        <v>1</v>
      </c>
      <c r="F10" s="2">
        <v>0</v>
      </c>
      <c r="G10" s="2">
        <v>0</v>
      </c>
      <c r="H10" s="6">
        <f t="shared" si="0"/>
        <v>2879</v>
      </c>
      <c r="I10" s="23" t="s">
        <v>214</v>
      </c>
    </row>
    <row r="11" spans="1:9" ht="14.1" customHeight="1" x14ac:dyDescent="0.25">
      <c r="A11" s="67" t="s">
        <v>23</v>
      </c>
      <c r="B11" s="64">
        <v>9327</v>
      </c>
      <c r="C11" s="64">
        <v>139</v>
      </c>
      <c r="D11" s="64">
        <v>45</v>
      </c>
      <c r="E11" s="64">
        <v>6</v>
      </c>
      <c r="F11" s="64">
        <v>0</v>
      </c>
      <c r="G11" s="64">
        <v>0</v>
      </c>
      <c r="H11" s="83">
        <f t="shared" si="0"/>
        <v>9517</v>
      </c>
      <c r="I11" s="23" t="s">
        <v>121</v>
      </c>
    </row>
    <row r="12" spans="1:9" ht="14.1" customHeight="1" x14ac:dyDescent="0.25">
      <c r="A12" s="34" t="s">
        <v>24</v>
      </c>
      <c r="B12" s="2">
        <v>48698</v>
      </c>
      <c r="C12" s="2">
        <v>263</v>
      </c>
      <c r="D12" s="2">
        <v>72</v>
      </c>
      <c r="E12" s="2">
        <v>1</v>
      </c>
      <c r="F12" s="2">
        <v>0</v>
      </c>
      <c r="G12" s="2">
        <v>0</v>
      </c>
      <c r="H12" s="6">
        <f t="shared" si="0"/>
        <v>49034</v>
      </c>
      <c r="I12" s="23" t="s">
        <v>122</v>
      </c>
    </row>
    <row r="13" spans="1:9" ht="14.1" customHeight="1" x14ac:dyDescent="0.25">
      <c r="A13" s="67" t="s">
        <v>211</v>
      </c>
      <c r="B13" s="64">
        <v>304221</v>
      </c>
      <c r="C13" s="64">
        <v>25462</v>
      </c>
      <c r="D13" s="64">
        <v>1951</v>
      </c>
      <c r="E13" s="64">
        <v>212</v>
      </c>
      <c r="F13" s="64">
        <v>75</v>
      </c>
      <c r="G13" s="64">
        <v>1</v>
      </c>
      <c r="H13" s="83">
        <f t="shared" si="0"/>
        <v>331922</v>
      </c>
      <c r="I13" s="23" t="s">
        <v>212</v>
      </c>
    </row>
    <row r="14" spans="1:9" ht="14.1" customHeight="1" x14ac:dyDescent="0.25">
      <c r="A14" s="34" t="s">
        <v>21</v>
      </c>
      <c r="B14" s="2">
        <v>50700</v>
      </c>
      <c r="C14" s="2">
        <v>1428</v>
      </c>
      <c r="D14" s="2">
        <v>186</v>
      </c>
      <c r="E14" s="2">
        <v>403</v>
      </c>
      <c r="F14" s="2">
        <v>0</v>
      </c>
      <c r="G14" s="2">
        <v>0</v>
      </c>
      <c r="H14" s="6">
        <f t="shared" si="0"/>
        <v>52717</v>
      </c>
      <c r="I14" s="23" t="s">
        <v>123</v>
      </c>
    </row>
    <row r="15" spans="1:9" ht="14.1" customHeight="1" x14ac:dyDescent="0.25">
      <c r="A15" s="67" t="s">
        <v>22</v>
      </c>
      <c r="B15" s="64">
        <v>22821</v>
      </c>
      <c r="C15" s="64">
        <v>564</v>
      </c>
      <c r="D15" s="64">
        <v>8</v>
      </c>
      <c r="E15" s="64">
        <v>8</v>
      </c>
      <c r="F15" s="64">
        <v>0</v>
      </c>
      <c r="G15" s="64">
        <v>0</v>
      </c>
      <c r="H15" s="83">
        <f t="shared" si="0"/>
        <v>23401</v>
      </c>
      <c r="I15" s="23" t="s">
        <v>124</v>
      </c>
    </row>
    <row r="16" spans="1:9" ht="14.1" customHeight="1" x14ac:dyDescent="0.25">
      <c r="A16" s="34" t="s">
        <v>25</v>
      </c>
      <c r="B16" s="2">
        <v>20279</v>
      </c>
      <c r="C16" s="2">
        <v>150</v>
      </c>
      <c r="D16" s="2">
        <v>96</v>
      </c>
      <c r="E16" s="2">
        <v>17</v>
      </c>
      <c r="F16" s="2">
        <v>0</v>
      </c>
      <c r="G16" s="2">
        <v>0</v>
      </c>
      <c r="H16" s="6">
        <f t="shared" si="0"/>
        <v>20542</v>
      </c>
      <c r="I16" s="23" t="s">
        <v>125</v>
      </c>
    </row>
    <row r="17" spans="1:9" ht="14.1" customHeight="1" x14ac:dyDescent="0.25">
      <c r="A17" s="67" t="s">
        <v>48</v>
      </c>
      <c r="B17" s="64">
        <v>79277</v>
      </c>
      <c r="C17" s="64">
        <v>5447</v>
      </c>
      <c r="D17" s="64">
        <v>121</v>
      </c>
      <c r="E17" s="64">
        <v>43</v>
      </c>
      <c r="F17" s="64">
        <v>3</v>
      </c>
      <c r="G17" s="64">
        <v>0</v>
      </c>
      <c r="H17" s="83">
        <f t="shared" si="0"/>
        <v>84891</v>
      </c>
      <c r="I17" s="23" t="s">
        <v>126</v>
      </c>
    </row>
    <row r="18" spans="1:9" ht="14.1" customHeight="1" x14ac:dyDescent="0.25">
      <c r="A18" s="34" t="s">
        <v>26</v>
      </c>
      <c r="B18" s="2">
        <v>86139</v>
      </c>
      <c r="C18" s="2">
        <v>1530</v>
      </c>
      <c r="D18" s="2">
        <v>150</v>
      </c>
      <c r="E18" s="2">
        <v>84</v>
      </c>
      <c r="F18" s="2">
        <v>1</v>
      </c>
      <c r="G18" s="2">
        <v>21</v>
      </c>
      <c r="H18" s="6">
        <f t="shared" si="0"/>
        <v>87925</v>
      </c>
      <c r="I18" s="23" t="s">
        <v>127</v>
      </c>
    </row>
    <row r="19" spans="1:9" ht="14.1" customHeight="1" x14ac:dyDescent="0.25">
      <c r="A19" s="67" t="s">
        <v>27</v>
      </c>
      <c r="B19" s="64">
        <v>11650</v>
      </c>
      <c r="C19" s="64">
        <v>239</v>
      </c>
      <c r="D19" s="64">
        <v>43</v>
      </c>
      <c r="E19" s="64">
        <v>2</v>
      </c>
      <c r="F19" s="64">
        <v>0</v>
      </c>
      <c r="G19" s="64">
        <v>0</v>
      </c>
      <c r="H19" s="83">
        <f t="shared" si="0"/>
        <v>11934</v>
      </c>
      <c r="I19" s="23" t="s">
        <v>128</v>
      </c>
    </row>
    <row r="20" spans="1:9" ht="14.1" customHeight="1" x14ac:dyDescent="0.25">
      <c r="A20" s="34" t="s">
        <v>28</v>
      </c>
      <c r="B20" s="2">
        <v>43744</v>
      </c>
      <c r="C20" s="2">
        <v>951</v>
      </c>
      <c r="D20" s="2">
        <v>165</v>
      </c>
      <c r="E20" s="2">
        <v>7</v>
      </c>
      <c r="F20" s="2">
        <v>0</v>
      </c>
      <c r="G20" s="2">
        <v>0</v>
      </c>
      <c r="H20" s="6">
        <f t="shared" si="0"/>
        <v>44867</v>
      </c>
      <c r="I20" s="23" t="s">
        <v>129</v>
      </c>
    </row>
    <row r="21" spans="1:9" ht="14.1" customHeight="1" x14ac:dyDescent="0.25">
      <c r="A21" s="67" t="s">
        <v>29</v>
      </c>
      <c r="B21" s="64">
        <v>109047</v>
      </c>
      <c r="C21" s="64">
        <v>2233</v>
      </c>
      <c r="D21" s="64">
        <v>239</v>
      </c>
      <c r="E21" s="64">
        <v>33</v>
      </c>
      <c r="F21" s="64">
        <v>0</v>
      </c>
      <c r="G21" s="64">
        <v>1</v>
      </c>
      <c r="H21" s="83">
        <f t="shared" si="0"/>
        <v>111553</v>
      </c>
      <c r="I21" s="23" t="s">
        <v>130</v>
      </c>
    </row>
    <row r="22" spans="1:9" ht="14.1" customHeight="1" x14ac:dyDescent="0.25">
      <c r="A22" s="34" t="s">
        <v>30</v>
      </c>
      <c r="B22" s="2">
        <v>34958</v>
      </c>
      <c r="C22" s="2">
        <v>370</v>
      </c>
      <c r="D22" s="2">
        <v>67</v>
      </c>
      <c r="E22" s="2">
        <v>7</v>
      </c>
      <c r="F22" s="2">
        <v>0</v>
      </c>
      <c r="G22" s="2">
        <v>0</v>
      </c>
      <c r="H22" s="6">
        <f t="shared" si="0"/>
        <v>35402</v>
      </c>
      <c r="I22" s="23" t="s">
        <v>131</v>
      </c>
    </row>
    <row r="23" spans="1:9" ht="14.1" customHeight="1" x14ac:dyDescent="0.25">
      <c r="A23" s="67" t="s">
        <v>31</v>
      </c>
      <c r="B23" s="64">
        <v>9976</v>
      </c>
      <c r="C23" s="64">
        <v>721</v>
      </c>
      <c r="D23" s="64">
        <v>19</v>
      </c>
      <c r="E23" s="64">
        <v>13</v>
      </c>
      <c r="F23" s="64">
        <v>0</v>
      </c>
      <c r="G23" s="64">
        <v>0</v>
      </c>
      <c r="H23" s="83">
        <f t="shared" si="0"/>
        <v>10729</v>
      </c>
      <c r="I23" s="23" t="s">
        <v>132</v>
      </c>
    </row>
    <row r="24" spans="1:9" ht="14.1" customHeight="1" x14ac:dyDescent="0.25">
      <c r="A24" s="34" t="s">
        <v>32</v>
      </c>
      <c r="B24" s="2">
        <v>1967</v>
      </c>
      <c r="C24" s="2">
        <v>31</v>
      </c>
      <c r="D24" s="2">
        <v>2</v>
      </c>
      <c r="E24" s="2">
        <v>0</v>
      </c>
      <c r="F24" s="2">
        <v>0</v>
      </c>
      <c r="G24" s="2">
        <v>0</v>
      </c>
      <c r="H24" s="6">
        <f t="shared" si="0"/>
        <v>2000</v>
      </c>
      <c r="I24" s="23" t="s">
        <v>133</v>
      </c>
    </row>
    <row r="25" spans="1:9" ht="14.1" customHeight="1" x14ac:dyDescent="0.25">
      <c r="A25" s="67" t="s">
        <v>33</v>
      </c>
      <c r="B25" s="64">
        <v>203468</v>
      </c>
      <c r="C25" s="64">
        <v>3984</v>
      </c>
      <c r="D25" s="64">
        <v>1004</v>
      </c>
      <c r="E25" s="64">
        <v>4677</v>
      </c>
      <c r="F25" s="64">
        <v>2</v>
      </c>
      <c r="G25" s="64">
        <v>0</v>
      </c>
      <c r="H25" s="83">
        <f t="shared" si="0"/>
        <v>213135</v>
      </c>
      <c r="I25" s="23" t="s">
        <v>134</v>
      </c>
    </row>
    <row r="26" spans="1:9" ht="14.1" customHeight="1" x14ac:dyDescent="0.25">
      <c r="A26" s="34" t="s">
        <v>34</v>
      </c>
      <c r="B26" s="2">
        <v>6963</v>
      </c>
      <c r="C26" s="2">
        <v>102</v>
      </c>
      <c r="D26" s="2">
        <v>14</v>
      </c>
      <c r="E26" s="2">
        <v>0</v>
      </c>
      <c r="F26" s="2">
        <v>0</v>
      </c>
      <c r="G26" s="2">
        <v>0</v>
      </c>
      <c r="H26" s="6">
        <f t="shared" si="0"/>
        <v>7079</v>
      </c>
      <c r="I26" s="23" t="s">
        <v>135</v>
      </c>
    </row>
    <row r="27" spans="1:9" ht="14.1" customHeight="1" x14ac:dyDescent="0.25">
      <c r="A27" s="67" t="s">
        <v>35</v>
      </c>
      <c r="B27" s="64">
        <v>33669</v>
      </c>
      <c r="C27" s="64">
        <v>1152</v>
      </c>
      <c r="D27" s="64">
        <v>79</v>
      </c>
      <c r="E27" s="64">
        <v>44</v>
      </c>
      <c r="F27" s="64">
        <v>0</v>
      </c>
      <c r="G27" s="64">
        <v>0</v>
      </c>
      <c r="H27" s="83">
        <f t="shared" si="0"/>
        <v>34944</v>
      </c>
      <c r="I27" s="23" t="s">
        <v>136</v>
      </c>
    </row>
    <row r="28" spans="1:9" ht="14.1" customHeight="1" x14ac:dyDescent="0.25">
      <c r="A28" s="34" t="s">
        <v>36</v>
      </c>
      <c r="B28" s="2">
        <v>37758</v>
      </c>
      <c r="C28" s="2">
        <v>2072</v>
      </c>
      <c r="D28" s="2">
        <v>237</v>
      </c>
      <c r="E28" s="2">
        <v>250</v>
      </c>
      <c r="F28" s="2">
        <v>0</v>
      </c>
      <c r="G28" s="2">
        <v>0</v>
      </c>
      <c r="H28" s="6">
        <f t="shared" si="0"/>
        <v>40317</v>
      </c>
      <c r="I28" s="23" t="s">
        <v>137</v>
      </c>
    </row>
    <row r="29" spans="1:9" ht="14.1" customHeight="1" x14ac:dyDescent="0.25">
      <c r="A29" s="67" t="s">
        <v>37</v>
      </c>
      <c r="B29" s="64">
        <v>2417</v>
      </c>
      <c r="C29" s="64">
        <v>119</v>
      </c>
      <c r="D29" s="64">
        <v>1</v>
      </c>
      <c r="E29" s="64">
        <v>0</v>
      </c>
      <c r="F29" s="64">
        <v>1</v>
      </c>
      <c r="G29" s="64">
        <v>0</v>
      </c>
      <c r="H29" s="83">
        <f t="shared" si="0"/>
        <v>2538</v>
      </c>
      <c r="I29" s="23" t="s">
        <v>138</v>
      </c>
    </row>
    <row r="30" spans="1:9" ht="14.1" customHeight="1" x14ac:dyDescent="0.25">
      <c r="A30" s="34" t="s">
        <v>38</v>
      </c>
      <c r="B30" s="2">
        <v>30784</v>
      </c>
      <c r="C30" s="2">
        <v>1075</v>
      </c>
      <c r="D30" s="2">
        <v>95</v>
      </c>
      <c r="E30" s="2">
        <v>95</v>
      </c>
      <c r="F30" s="2">
        <v>0</v>
      </c>
      <c r="G30" s="2">
        <v>0</v>
      </c>
      <c r="H30" s="6">
        <f t="shared" si="0"/>
        <v>32049</v>
      </c>
      <c r="I30" s="23" t="s">
        <v>139</v>
      </c>
    </row>
    <row r="31" spans="1:9" ht="14.1" customHeight="1" x14ac:dyDescent="0.25">
      <c r="A31" s="67" t="s">
        <v>39</v>
      </c>
      <c r="B31" s="64">
        <v>30852</v>
      </c>
      <c r="C31" s="64">
        <v>559</v>
      </c>
      <c r="D31" s="64">
        <v>35</v>
      </c>
      <c r="E31" s="64">
        <v>2</v>
      </c>
      <c r="F31" s="64">
        <v>0</v>
      </c>
      <c r="G31" s="64">
        <v>0</v>
      </c>
      <c r="H31" s="83">
        <f t="shared" si="0"/>
        <v>31448</v>
      </c>
      <c r="I31" s="23" t="s">
        <v>140</v>
      </c>
    </row>
    <row r="32" spans="1:9" ht="14.1" customHeight="1" x14ac:dyDescent="0.25">
      <c r="A32" s="34" t="s">
        <v>40</v>
      </c>
      <c r="B32" s="2">
        <v>29028</v>
      </c>
      <c r="C32" s="2">
        <v>177</v>
      </c>
      <c r="D32" s="2">
        <v>12</v>
      </c>
      <c r="E32" s="2">
        <v>4</v>
      </c>
      <c r="F32" s="2">
        <v>0</v>
      </c>
      <c r="G32" s="2">
        <v>1</v>
      </c>
      <c r="H32" s="6">
        <f t="shared" si="0"/>
        <v>29222</v>
      </c>
      <c r="I32" s="23" t="s">
        <v>141</v>
      </c>
    </row>
    <row r="33" spans="1:9" ht="14.1" customHeight="1" x14ac:dyDescent="0.25">
      <c r="A33" s="67" t="s">
        <v>41</v>
      </c>
      <c r="B33" s="64">
        <v>12191</v>
      </c>
      <c r="C33" s="64">
        <v>255</v>
      </c>
      <c r="D33" s="64">
        <v>13</v>
      </c>
      <c r="E33" s="64">
        <v>16</v>
      </c>
      <c r="F33" s="64">
        <v>0</v>
      </c>
      <c r="G33" s="64">
        <v>0</v>
      </c>
      <c r="H33" s="83">
        <f t="shared" si="0"/>
        <v>12475</v>
      </c>
      <c r="I33" s="23" t="s">
        <v>142</v>
      </c>
    </row>
    <row r="34" spans="1:9" ht="14.1" customHeight="1" x14ac:dyDescent="0.25">
      <c r="A34" s="34" t="s">
        <v>42</v>
      </c>
      <c r="B34" s="2">
        <v>78065</v>
      </c>
      <c r="C34" s="2">
        <v>3194</v>
      </c>
      <c r="D34" s="2">
        <v>56</v>
      </c>
      <c r="E34" s="2">
        <v>84</v>
      </c>
      <c r="F34" s="2">
        <v>0</v>
      </c>
      <c r="G34" s="2">
        <v>0</v>
      </c>
      <c r="H34" s="6">
        <f t="shared" si="0"/>
        <v>81399</v>
      </c>
      <c r="I34" s="23" t="s">
        <v>215</v>
      </c>
    </row>
    <row r="35" spans="1:9" ht="14.1" customHeight="1" x14ac:dyDescent="0.25">
      <c r="A35" s="67" t="s">
        <v>43</v>
      </c>
      <c r="B35" s="64">
        <v>4961</v>
      </c>
      <c r="C35" s="64">
        <v>228</v>
      </c>
      <c r="D35" s="64">
        <v>4</v>
      </c>
      <c r="E35" s="64">
        <v>3</v>
      </c>
      <c r="F35" s="64">
        <v>0</v>
      </c>
      <c r="G35" s="64">
        <v>0</v>
      </c>
      <c r="H35" s="83">
        <f t="shared" si="0"/>
        <v>5196</v>
      </c>
      <c r="I35" s="23" t="s">
        <v>143</v>
      </c>
    </row>
    <row r="36" spans="1:9" ht="14.1" customHeight="1" x14ac:dyDescent="0.25">
      <c r="A36" s="34" t="s">
        <v>44</v>
      </c>
      <c r="B36" s="2">
        <v>59687</v>
      </c>
      <c r="C36" s="2">
        <v>856</v>
      </c>
      <c r="D36" s="2">
        <v>104</v>
      </c>
      <c r="E36" s="2">
        <v>15</v>
      </c>
      <c r="F36" s="2">
        <v>0</v>
      </c>
      <c r="G36" s="2">
        <v>0</v>
      </c>
      <c r="H36" s="6">
        <f t="shared" si="0"/>
        <v>60662</v>
      </c>
      <c r="I36" s="23" t="s">
        <v>144</v>
      </c>
    </row>
    <row r="37" spans="1:9" ht="14.1" customHeight="1" x14ac:dyDescent="0.25">
      <c r="A37" s="67" t="s">
        <v>45</v>
      </c>
      <c r="B37" s="64">
        <v>12091</v>
      </c>
      <c r="C37" s="64">
        <v>221</v>
      </c>
      <c r="D37" s="64">
        <v>47</v>
      </c>
      <c r="E37" s="64">
        <v>2</v>
      </c>
      <c r="F37" s="64">
        <v>0</v>
      </c>
      <c r="G37" s="64">
        <v>0</v>
      </c>
      <c r="H37" s="83">
        <f t="shared" si="0"/>
        <v>12361</v>
      </c>
      <c r="I37" s="23" t="s">
        <v>145</v>
      </c>
    </row>
    <row r="38" spans="1:9" ht="14.1" customHeight="1" x14ac:dyDescent="0.25">
      <c r="A38" s="34" t="s">
        <v>46</v>
      </c>
      <c r="B38" s="2">
        <v>7248</v>
      </c>
      <c r="C38" s="2">
        <v>89</v>
      </c>
      <c r="D38" s="2">
        <v>1</v>
      </c>
      <c r="E38" s="2">
        <v>3</v>
      </c>
      <c r="F38" s="2">
        <v>0</v>
      </c>
      <c r="G38" s="2">
        <v>0</v>
      </c>
      <c r="H38" s="6">
        <f t="shared" si="0"/>
        <v>7341</v>
      </c>
      <c r="I38" s="23" t="s">
        <v>146</v>
      </c>
    </row>
    <row r="39" spans="1:9" ht="10.5" customHeight="1" x14ac:dyDescent="0.25">
      <c r="A39" s="15"/>
      <c r="B39" s="16"/>
      <c r="C39" s="16"/>
      <c r="D39" s="16"/>
      <c r="E39" s="16"/>
      <c r="F39" s="16"/>
      <c r="G39" s="16"/>
      <c r="H39" s="16"/>
    </row>
    <row r="40" spans="1:9" ht="23.25" customHeight="1" x14ac:dyDescent="0.25">
      <c r="A40" s="65" t="s">
        <v>63</v>
      </c>
      <c r="B40" s="66">
        <f t="shared" ref="B40:H40" si="1">SUM(B7:B38)</f>
        <v>1447278</v>
      </c>
      <c r="C40" s="66">
        <f t="shared" si="1"/>
        <v>55583</v>
      </c>
      <c r="D40" s="66">
        <f t="shared" si="1"/>
        <v>5201</v>
      </c>
      <c r="E40" s="66">
        <f t="shared" si="1"/>
        <v>6055</v>
      </c>
      <c r="F40" s="66">
        <f t="shared" si="1"/>
        <v>82</v>
      </c>
      <c r="G40" s="66">
        <f t="shared" si="1"/>
        <v>24</v>
      </c>
      <c r="H40" s="66">
        <f t="shared" si="1"/>
        <v>1514223</v>
      </c>
    </row>
    <row r="41" spans="1:9" x14ac:dyDescent="0.25">
      <c r="A41" s="7"/>
      <c r="B41" s="42">
        <f>B40*100/$H$40</f>
        <v>95.578920674167549</v>
      </c>
      <c r="C41" s="42">
        <f t="shared" ref="C41:G41" si="2">C40*100/$H$40</f>
        <v>3.6707274952236228</v>
      </c>
      <c r="D41" s="42">
        <f t="shared" si="2"/>
        <v>0.34347648926214963</v>
      </c>
      <c r="E41" s="42">
        <f t="shared" si="2"/>
        <v>0.39987505142901675</v>
      </c>
      <c r="F41" s="42">
        <f t="shared" si="2"/>
        <v>5.4153186155539842E-3</v>
      </c>
      <c r="G41" s="42">
        <f t="shared" si="2"/>
        <v>1.5849713021133611E-3</v>
      </c>
    </row>
    <row r="42" spans="1:9" x14ac:dyDescent="0.25">
      <c r="B42" s="1"/>
      <c r="C42" s="1"/>
      <c r="D42" s="1"/>
      <c r="E42" s="1"/>
      <c r="F42" s="1"/>
      <c r="G42" s="91"/>
    </row>
    <row r="44" spans="1:9" x14ac:dyDescent="0.25">
      <c r="A44" s="7"/>
    </row>
    <row r="45" spans="1:9" x14ac:dyDescent="0.25">
      <c r="A45" s="7"/>
    </row>
    <row r="46" spans="1:9" x14ac:dyDescent="0.25">
      <c r="A46" s="7"/>
    </row>
    <row r="47" spans="1:9" x14ac:dyDescent="0.25">
      <c r="A47" s="7"/>
    </row>
    <row r="48" spans="1:9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mergeCells count="4">
    <mergeCell ref="A4:A5"/>
    <mergeCell ref="H4:H5"/>
    <mergeCell ref="B4:G4"/>
    <mergeCell ref="A2:H2"/>
  </mergeCells>
  <phoneticPr fontId="0" type="noConversion"/>
  <pageMargins left="0.27" right="0.75" top="0.48" bottom="1" header="0" footer="0"/>
  <pageSetup paperSize="9" scale="92" orientation="portrait" r:id="rId1"/>
  <headerFooter alignWithMargins="0"/>
  <ignoredErrors>
    <ignoredError sqref="B4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I40"/>
  <sheetViews>
    <sheetView zoomScaleNormal="100" workbookViewId="0">
      <selection activeCell="E60" sqref="E60"/>
    </sheetView>
  </sheetViews>
  <sheetFormatPr baseColWidth="10" defaultColWidth="11.42578125" defaultRowHeight="15" x14ac:dyDescent="0.25"/>
  <cols>
    <col min="1" max="1" width="22.42578125" style="3" customWidth="1"/>
    <col min="2" max="2" width="9.28515625" style="2" customWidth="1"/>
    <col min="3" max="3" width="9.140625" style="2" customWidth="1"/>
    <col min="4" max="4" width="8.140625" style="2" customWidth="1"/>
    <col min="5" max="5" width="10" style="2" customWidth="1"/>
    <col min="6" max="6" width="8.85546875" style="2" customWidth="1"/>
    <col min="7" max="7" width="11.5703125" style="2" customWidth="1"/>
    <col min="8" max="8" width="14.42578125" style="2" customWidth="1"/>
    <col min="9" max="16384" width="11.42578125" style="3"/>
  </cols>
  <sheetData>
    <row r="2" spans="1:9" ht="17.25" x14ac:dyDescent="0.3">
      <c r="A2" s="9" t="s">
        <v>159</v>
      </c>
    </row>
    <row r="4" spans="1:9" ht="21.75" customHeight="1" x14ac:dyDescent="0.25">
      <c r="A4" s="102" t="s">
        <v>164</v>
      </c>
      <c r="B4" s="107" t="s">
        <v>155</v>
      </c>
      <c r="C4" s="107"/>
      <c r="D4" s="107"/>
      <c r="E4" s="107"/>
      <c r="F4" s="107"/>
      <c r="G4" s="101" t="s">
        <v>63</v>
      </c>
      <c r="H4" s="101" t="s">
        <v>147</v>
      </c>
    </row>
    <row r="5" spans="1:9" ht="21" customHeight="1" x14ac:dyDescent="0.25">
      <c r="A5" s="102"/>
      <c r="B5" s="59" t="s">
        <v>16</v>
      </c>
      <c r="C5" s="59" t="s">
        <v>15</v>
      </c>
      <c r="D5" s="59" t="s">
        <v>13</v>
      </c>
      <c r="E5" s="59" t="s">
        <v>14</v>
      </c>
      <c r="F5" s="59" t="s">
        <v>55</v>
      </c>
      <c r="G5" s="101"/>
      <c r="H5" s="101"/>
    </row>
    <row r="6" spans="1:9" ht="9.75" customHeight="1" x14ac:dyDescent="0.25">
      <c r="A6" s="15"/>
      <c r="B6" s="22"/>
      <c r="C6" s="22"/>
      <c r="D6" s="22"/>
      <c r="E6" s="22"/>
      <c r="F6" s="22"/>
      <c r="G6" s="17"/>
      <c r="H6" s="17"/>
    </row>
    <row r="7" spans="1:9" ht="14.1" customHeight="1" x14ac:dyDescent="0.25">
      <c r="A7" s="67" t="s">
        <v>17</v>
      </c>
      <c r="B7" s="71">
        <v>1710</v>
      </c>
      <c r="C7" s="71">
        <v>1940</v>
      </c>
      <c r="D7" s="71">
        <v>106</v>
      </c>
      <c r="E7" s="71">
        <v>8967</v>
      </c>
      <c r="F7" s="71">
        <v>155</v>
      </c>
      <c r="G7" s="62">
        <f>SUM(B7:F7)</f>
        <v>12878</v>
      </c>
      <c r="H7" s="71">
        <v>5</v>
      </c>
      <c r="I7" s="23" t="s">
        <v>118</v>
      </c>
    </row>
    <row r="8" spans="1:9" ht="14.1" customHeight="1" x14ac:dyDescent="0.25">
      <c r="A8" s="34" t="s">
        <v>18</v>
      </c>
      <c r="B8" s="2">
        <v>2007</v>
      </c>
      <c r="C8" s="2">
        <v>755</v>
      </c>
      <c r="D8" s="2">
        <v>156</v>
      </c>
      <c r="E8" s="2">
        <v>14290</v>
      </c>
      <c r="F8" s="2">
        <v>127</v>
      </c>
      <c r="G8" s="6">
        <f>SUM(B8:F8)</f>
        <v>17335</v>
      </c>
      <c r="H8" s="2">
        <v>0</v>
      </c>
      <c r="I8" s="23" t="s">
        <v>119</v>
      </c>
    </row>
    <row r="9" spans="1:9" ht="14.1" customHeight="1" x14ac:dyDescent="0.25">
      <c r="A9" s="67" t="s">
        <v>19</v>
      </c>
      <c r="B9" s="71">
        <v>129</v>
      </c>
      <c r="C9" s="71">
        <v>209</v>
      </c>
      <c r="D9" s="71">
        <v>4</v>
      </c>
      <c r="E9" s="71">
        <v>1275</v>
      </c>
      <c r="F9" s="71">
        <v>5</v>
      </c>
      <c r="G9" s="62">
        <f t="shared" ref="G9:G38" si="0">SUM(B9:F9)</f>
        <v>1622</v>
      </c>
      <c r="H9" s="71">
        <v>0</v>
      </c>
      <c r="I9" s="23" t="s">
        <v>120</v>
      </c>
    </row>
    <row r="10" spans="1:9" ht="14.1" customHeight="1" x14ac:dyDescent="0.25">
      <c r="A10" s="34" t="s">
        <v>20</v>
      </c>
      <c r="B10" s="2">
        <v>259</v>
      </c>
      <c r="C10" s="2">
        <v>319</v>
      </c>
      <c r="D10" s="2">
        <v>13</v>
      </c>
      <c r="E10" s="2">
        <v>860</v>
      </c>
      <c r="F10" s="2">
        <v>26</v>
      </c>
      <c r="G10" s="6">
        <f t="shared" si="0"/>
        <v>1477</v>
      </c>
      <c r="H10" s="2">
        <v>0</v>
      </c>
      <c r="I10" s="23" t="s">
        <v>214</v>
      </c>
    </row>
    <row r="11" spans="1:9" ht="14.1" customHeight="1" x14ac:dyDescent="0.25">
      <c r="A11" s="67" t="s">
        <v>23</v>
      </c>
      <c r="B11" s="71">
        <v>835</v>
      </c>
      <c r="C11" s="71">
        <v>997</v>
      </c>
      <c r="D11" s="71">
        <v>16</v>
      </c>
      <c r="E11" s="71">
        <v>3268</v>
      </c>
      <c r="F11" s="71">
        <v>15</v>
      </c>
      <c r="G11" s="62">
        <f t="shared" si="0"/>
        <v>5131</v>
      </c>
      <c r="H11" s="71">
        <v>0</v>
      </c>
      <c r="I11" s="23" t="s">
        <v>121</v>
      </c>
    </row>
    <row r="12" spans="1:9" ht="14.1" customHeight="1" x14ac:dyDescent="0.25">
      <c r="A12" s="34" t="s">
        <v>24</v>
      </c>
      <c r="B12" s="2">
        <v>1452</v>
      </c>
      <c r="C12" s="2">
        <v>789</v>
      </c>
      <c r="D12" s="2">
        <v>95</v>
      </c>
      <c r="E12" s="2">
        <v>18837</v>
      </c>
      <c r="F12" s="2">
        <v>38</v>
      </c>
      <c r="G12" s="6">
        <f t="shared" si="0"/>
        <v>21211</v>
      </c>
      <c r="H12" s="2">
        <v>0</v>
      </c>
      <c r="I12" s="23" t="s">
        <v>122</v>
      </c>
    </row>
    <row r="13" spans="1:9" ht="14.1" customHeight="1" x14ac:dyDescent="0.25">
      <c r="A13" s="67" t="s">
        <v>211</v>
      </c>
      <c r="B13" s="71">
        <v>58344</v>
      </c>
      <c r="C13" s="71">
        <v>33498</v>
      </c>
      <c r="D13" s="71">
        <v>1361</v>
      </c>
      <c r="E13" s="71">
        <v>101685</v>
      </c>
      <c r="F13" s="71">
        <v>52</v>
      </c>
      <c r="G13" s="62">
        <f t="shared" si="0"/>
        <v>194940</v>
      </c>
      <c r="H13" s="71">
        <v>503</v>
      </c>
      <c r="I13" s="23" t="s">
        <v>212</v>
      </c>
    </row>
    <row r="14" spans="1:9" ht="14.1" customHeight="1" x14ac:dyDescent="0.25">
      <c r="A14" s="34" t="s">
        <v>21</v>
      </c>
      <c r="B14" s="2">
        <v>3284</v>
      </c>
      <c r="C14" s="2">
        <v>1444</v>
      </c>
      <c r="D14" s="2">
        <v>96</v>
      </c>
      <c r="E14" s="2">
        <v>16927</v>
      </c>
      <c r="F14" s="2">
        <v>34</v>
      </c>
      <c r="G14" s="6">
        <f t="shared" si="0"/>
        <v>21785</v>
      </c>
      <c r="H14" s="2">
        <v>4</v>
      </c>
      <c r="I14" s="23" t="s">
        <v>123</v>
      </c>
    </row>
    <row r="15" spans="1:9" ht="14.1" customHeight="1" x14ac:dyDescent="0.25">
      <c r="A15" s="67" t="s">
        <v>22</v>
      </c>
      <c r="B15" s="71">
        <v>1135</v>
      </c>
      <c r="C15" s="71">
        <v>786</v>
      </c>
      <c r="D15" s="71">
        <v>72</v>
      </c>
      <c r="E15" s="71">
        <v>8712</v>
      </c>
      <c r="F15" s="71">
        <v>72</v>
      </c>
      <c r="G15" s="62">
        <f t="shared" si="0"/>
        <v>10777</v>
      </c>
      <c r="H15" s="71">
        <v>0</v>
      </c>
      <c r="I15" s="23" t="s">
        <v>124</v>
      </c>
    </row>
    <row r="16" spans="1:9" ht="14.1" customHeight="1" x14ac:dyDescent="0.25">
      <c r="A16" s="34" t="s">
        <v>25</v>
      </c>
      <c r="B16" s="2">
        <v>517</v>
      </c>
      <c r="C16" s="2">
        <v>582</v>
      </c>
      <c r="D16" s="2">
        <v>46</v>
      </c>
      <c r="E16" s="2">
        <v>7225</v>
      </c>
      <c r="F16" s="2">
        <v>9</v>
      </c>
      <c r="G16" s="6">
        <f t="shared" si="0"/>
        <v>8379</v>
      </c>
      <c r="H16" s="2">
        <v>2</v>
      </c>
      <c r="I16" s="23" t="s">
        <v>125</v>
      </c>
    </row>
    <row r="17" spans="1:9" ht="14.1" customHeight="1" x14ac:dyDescent="0.25">
      <c r="A17" s="67" t="s">
        <v>48</v>
      </c>
      <c r="B17" s="71">
        <v>12528</v>
      </c>
      <c r="C17" s="71">
        <v>8146</v>
      </c>
      <c r="D17" s="71">
        <v>336</v>
      </c>
      <c r="E17" s="71">
        <v>28270</v>
      </c>
      <c r="F17" s="71">
        <v>201</v>
      </c>
      <c r="G17" s="62">
        <f t="shared" si="0"/>
        <v>49481</v>
      </c>
      <c r="H17" s="71">
        <v>12</v>
      </c>
      <c r="I17" s="23" t="s">
        <v>126</v>
      </c>
    </row>
    <row r="18" spans="1:9" ht="14.1" customHeight="1" x14ac:dyDescent="0.25">
      <c r="A18" s="34" t="s">
        <v>26</v>
      </c>
      <c r="B18" s="2">
        <v>6125</v>
      </c>
      <c r="C18" s="2">
        <v>9565</v>
      </c>
      <c r="D18" s="2">
        <v>257</v>
      </c>
      <c r="E18" s="2">
        <v>32681</v>
      </c>
      <c r="F18" s="2">
        <v>29</v>
      </c>
      <c r="G18" s="6">
        <f t="shared" si="0"/>
        <v>48657</v>
      </c>
      <c r="H18" s="2">
        <v>22</v>
      </c>
      <c r="I18" s="23" t="s">
        <v>127</v>
      </c>
    </row>
    <row r="19" spans="1:9" ht="14.1" customHeight="1" x14ac:dyDescent="0.25">
      <c r="A19" s="67" t="s">
        <v>27</v>
      </c>
      <c r="B19" s="71">
        <v>1125</v>
      </c>
      <c r="C19" s="71">
        <v>1173</v>
      </c>
      <c r="D19" s="71">
        <v>57</v>
      </c>
      <c r="E19" s="71">
        <v>6055</v>
      </c>
      <c r="F19" s="71">
        <v>48</v>
      </c>
      <c r="G19" s="62">
        <f t="shared" si="0"/>
        <v>8458</v>
      </c>
      <c r="H19" s="71">
        <v>0</v>
      </c>
      <c r="I19" s="23" t="s">
        <v>128</v>
      </c>
    </row>
    <row r="20" spans="1:9" ht="14.1" customHeight="1" x14ac:dyDescent="0.25">
      <c r="A20" s="34" t="s">
        <v>28</v>
      </c>
      <c r="B20" s="2">
        <v>2865</v>
      </c>
      <c r="C20" s="2">
        <v>4513</v>
      </c>
      <c r="D20" s="2">
        <v>104</v>
      </c>
      <c r="E20" s="2">
        <v>15915</v>
      </c>
      <c r="F20" s="2">
        <v>9</v>
      </c>
      <c r="G20" s="6">
        <f t="shared" si="0"/>
        <v>23406</v>
      </c>
      <c r="H20" s="2">
        <v>1</v>
      </c>
      <c r="I20" s="23" t="s">
        <v>129</v>
      </c>
    </row>
    <row r="21" spans="1:9" ht="14.1" customHeight="1" x14ac:dyDescent="0.25">
      <c r="A21" s="67" t="s">
        <v>29</v>
      </c>
      <c r="B21" s="71">
        <v>8990</v>
      </c>
      <c r="C21" s="71">
        <v>10431</v>
      </c>
      <c r="D21" s="71">
        <v>420</v>
      </c>
      <c r="E21" s="71">
        <v>38446</v>
      </c>
      <c r="F21" s="71">
        <v>313</v>
      </c>
      <c r="G21" s="62">
        <f t="shared" si="0"/>
        <v>58600</v>
      </c>
      <c r="H21" s="71">
        <v>13</v>
      </c>
      <c r="I21" s="23" t="s">
        <v>130</v>
      </c>
    </row>
    <row r="22" spans="1:9" ht="14.1" customHeight="1" x14ac:dyDescent="0.25">
      <c r="A22" s="34" t="s">
        <v>30</v>
      </c>
      <c r="B22" s="2">
        <v>1512</v>
      </c>
      <c r="C22" s="2">
        <v>3167</v>
      </c>
      <c r="D22" s="2">
        <v>113</v>
      </c>
      <c r="E22" s="2">
        <v>12336</v>
      </c>
      <c r="F22" s="2">
        <v>150</v>
      </c>
      <c r="G22" s="6">
        <f t="shared" si="0"/>
        <v>17278</v>
      </c>
      <c r="H22" s="2">
        <v>3</v>
      </c>
      <c r="I22" s="23" t="s">
        <v>131</v>
      </c>
    </row>
    <row r="23" spans="1:9" ht="14.1" customHeight="1" x14ac:dyDescent="0.25">
      <c r="A23" s="67" t="s">
        <v>31</v>
      </c>
      <c r="B23" s="71">
        <v>2001</v>
      </c>
      <c r="C23" s="71">
        <v>1584</v>
      </c>
      <c r="D23" s="71">
        <v>59</v>
      </c>
      <c r="E23" s="71">
        <v>2988</v>
      </c>
      <c r="F23" s="71">
        <v>21</v>
      </c>
      <c r="G23" s="62">
        <f t="shared" si="0"/>
        <v>6653</v>
      </c>
      <c r="H23" s="71">
        <v>4</v>
      </c>
      <c r="I23" s="23" t="s">
        <v>132</v>
      </c>
    </row>
    <row r="24" spans="1:9" ht="14.1" customHeight="1" x14ac:dyDescent="0.25">
      <c r="A24" s="34" t="s">
        <v>32</v>
      </c>
      <c r="B24" s="2">
        <v>99</v>
      </c>
      <c r="C24" s="2">
        <v>582</v>
      </c>
      <c r="D24" s="2">
        <v>3</v>
      </c>
      <c r="E24" s="2">
        <v>588</v>
      </c>
      <c r="F24" s="2">
        <v>14</v>
      </c>
      <c r="G24" s="6">
        <f t="shared" si="0"/>
        <v>1286</v>
      </c>
      <c r="H24" s="2">
        <v>0</v>
      </c>
      <c r="I24" s="23" t="s">
        <v>133</v>
      </c>
    </row>
    <row r="25" spans="1:9" ht="14.1" customHeight="1" x14ac:dyDescent="0.25">
      <c r="A25" s="67" t="s">
        <v>33</v>
      </c>
      <c r="B25" s="71">
        <v>14336</v>
      </c>
      <c r="C25" s="71">
        <v>6249</v>
      </c>
      <c r="D25" s="71">
        <v>355</v>
      </c>
      <c r="E25" s="71">
        <v>64364</v>
      </c>
      <c r="F25" s="71">
        <v>50</v>
      </c>
      <c r="G25" s="62">
        <f t="shared" si="0"/>
        <v>85354</v>
      </c>
      <c r="H25" s="71">
        <v>20</v>
      </c>
      <c r="I25" s="23" t="s">
        <v>134</v>
      </c>
    </row>
    <row r="26" spans="1:9" ht="14.1" customHeight="1" x14ac:dyDescent="0.25">
      <c r="A26" s="34" t="s">
        <v>34</v>
      </c>
      <c r="B26" s="2">
        <v>671</v>
      </c>
      <c r="C26" s="2">
        <v>628</v>
      </c>
      <c r="D26" s="2">
        <v>3</v>
      </c>
      <c r="E26" s="2">
        <v>2276</v>
      </c>
      <c r="F26" s="2">
        <v>8</v>
      </c>
      <c r="G26" s="6">
        <f t="shared" si="0"/>
        <v>3586</v>
      </c>
      <c r="H26" s="2">
        <v>0</v>
      </c>
      <c r="I26" s="23" t="s">
        <v>135</v>
      </c>
    </row>
    <row r="27" spans="1:9" ht="14.1" customHeight="1" x14ac:dyDescent="0.25">
      <c r="A27" s="67" t="s">
        <v>35</v>
      </c>
      <c r="B27" s="71">
        <v>3970</v>
      </c>
      <c r="C27" s="71">
        <v>5365</v>
      </c>
      <c r="D27" s="71">
        <v>165</v>
      </c>
      <c r="E27" s="71">
        <v>11256</v>
      </c>
      <c r="F27" s="71">
        <v>47</v>
      </c>
      <c r="G27" s="62">
        <f t="shared" si="0"/>
        <v>20803</v>
      </c>
      <c r="H27" s="71">
        <v>2</v>
      </c>
      <c r="I27" s="23" t="s">
        <v>136</v>
      </c>
    </row>
    <row r="28" spans="1:9" ht="14.1" customHeight="1" x14ac:dyDescent="0.25">
      <c r="A28" s="34" t="s">
        <v>36</v>
      </c>
      <c r="B28" s="2">
        <v>3919</v>
      </c>
      <c r="C28" s="2">
        <v>2403</v>
      </c>
      <c r="D28" s="2">
        <v>329</v>
      </c>
      <c r="E28" s="2">
        <v>12944</v>
      </c>
      <c r="F28" s="2">
        <v>8</v>
      </c>
      <c r="G28" s="6">
        <f t="shared" si="0"/>
        <v>19603</v>
      </c>
      <c r="H28" s="2">
        <v>52</v>
      </c>
      <c r="I28" s="23" t="s">
        <v>137</v>
      </c>
    </row>
    <row r="29" spans="1:9" ht="14.1" customHeight="1" x14ac:dyDescent="0.25">
      <c r="A29" s="67" t="s">
        <v>37</v>
      </c>
      <c r="B29" s="71">
        <v>319</v>
      </c>
      <c r="C29" s="71">
        <v>238</v>
      </c>
      <c r="D29" s="71">
        <v>22</v>
      </c>
      <c r="E29" s="71">
        <v>833</v>
      </c>
      <c r="F29" s="71">
        <v>57</v>
      </c>
      <c r="G29" s="62">
        <f t="shared" si="0"/>
        <v>1469</v>
      </c>
      <c r="H29" s="71">
        <v>0</v>
      </c>
      <c r="I29" s="23" t="s">
        <v>138</v>
      </c>
    </row>
    <row r="30" spans="1:9" ht="14.1" customHeight="1" x14ac:dyDescent="0.25">
      <c r="A30" s="34" t="s">
        <v>38</v>
      </c>
      <c r="B30" s="2">
        <v>2179</v>
      </c>
      <c r="C30" s="2">
        <v>2099</v>
      </c>
      <c r="D30" s="2">
        <v>66</v>
      </c>
      <c r="E30" s="2">
        <v>10760</v>
      </c>
      <c r="F30" s="2">
        <v>16</v>
      </c>
      <c r="G30" s="6">
        <f t="shared" si="0"/>
        <v>15120</v>
      </c>
      <c r="H30" s="2">
        <v>0</v>
      </c>
      <c r="I30" s="23" t="s">
        <v>139</v>
      </c>
    </row>
    <row r="31" spans="1:9" ht="14.1" customHeight="1" x14ac:dyDescent="0.25">
      <c r="A31" s="67" t="s">
        <v>39</v>
      </c>
      <c r="B31" s="71">
        <v>1334</v>
      </c>
      <c r="C31" s="71">
        <v>2278</v>
      </c>
      <c r="D31" s="71">
        <v>46</v>
      </c>
      <c r="E31" s="71">
        <v>10386</v>
      </c>
      <c r="F31" s="71">
        <v>33</v>
      </c>
      <c r="G31" s="62">
        <f t="shared" si="0"/>
        <v>14077</v>
      </c>
      <c r="H31" s="71">
        <v>1</v>
      </c>
      <c r="I31" s="23" t="s">
        <v>140</v>
      </c>
    </row>
    <row r="32" spans="1:9" ht="14.1" customHeight="1" x14ac:dyDescent="0.25">
      <c r="A32" s="34" t="s">
        <v>40</v>
      </c>
      <c r="B32" s="2">
        <v>985</v>
      </c>
      <c r="C32" s="2">
        <v>840</v>
      </c>
      <c r="D32" s="2">
        <v>54</v>
      </c>
      <c r="E32" s="2">
        <v>11307</v>
      </c>
      <c r="F32" s="2">
        <v>9</v>
      </c>
      <c r="G32" s="6">
        <f t="shared" si="0"/>
        <v>13195</v>
      </c>
      <c r="H32" s="2">
        <v>0</v>
      </c>
      <c r="I32" s="23" t="s">
        <v>141</v>
      </c>
    </row>
    <row r="33" spans="1:9" ht="14.1" customHeight="1" x14ac:dyDescent="0.25">
      <c r="A33" s="67" t="s">
        <v>41</v>
      </c>
      <c r="B33" s="71">
        <v>945</v>
      </c>
      <c r="C33" s="71">
        <v>1030</v>
      </c>
      <c r="D33" s="71">
        <v>35</v>
      </c>
      <c r="E33" s="71">
        <v>4381</v>
      </c>
      <c r="F33" s="71">
        <v>95</v>
      </c>
      <c r="G33" s="62">
        <f t="shared" si="0"/>
        <v>6486</v>
      </c>
      <c r="H33" s="71">
        <v>86</v>
      </c>
      <c r="I33" s="23" t="s">
        <v>142</v>
      </c>
    </row>
    <row r="34" spans="1:9" ht="14.1" customHeight="1" x14ac:dyDescent="0.25">
      <c r="A34" s="34" t="s">
        <v>42</v>
      </c>
      <c r="B34" s="2">
        <v>5114</v>
      </c>
      <c r="C34" s="2">
        <v>2336</v>
      </c>
      <c r="D34" s="2">
        <v>190</v>
      </c>
      <c r="E34" s="2">
        <v>28434</v>
      </c>
      <c r="F34" s="2">
        <v>58</v>
      </c>
      <c r="G34" s="6">
        <f t="shared" si="0"/>
        <v>36132</v>
      </c>
      <c r="H34" s="2">
        <v>6</v>
      </c>
      <c r="I34" s="23" t="s">
        <v>215</v>
      </c>
    </row>
    <row r="35" spans="1:9" ht="14.1" customHeight="1" x14ac:dyDescent="0.25">
      <c r="A35" s="67" t="s">
        <v>43</v>
      </c>
      <c r="B35" s="71">
        <v>581</v>
      </c>
      <c r="C35" s="71">
        <v>674</v>
      </c>
      <c r="D35" s="71">
        <v>19</v>
      </c>
      <c r="E35" s="71">
        <v>1683</v>
      </c>
      <c r="F35" s="71">
        <v>6</v>
      </c>
      <c r="G35" s="62">
        <f t="shared" si="0"/>
        <v>2963</v>
      </c>
      <c r="H35" s="71">
        <v>1</v>
      </c>
      <c r="I35" s="23" t="s">
        <v>143</v>
      </c>
    </row>
    <row r="36" spans="1:9" ht="14.1" customHeight="1" x14ac:dyDescent="0.25">
      <c r="A36" s="34" t="s">
        <v>44</v>
      </c>
      <c r="B36" s="2">
        <v>2601</v>
      </c>
      <c r="C36" s="2">
        <v>3445</v>
      </c>
      <c r="D36" s="2">
        <v>73</v>
      </c>
      <c r="E36" s="2">
        <v>19035</v>
      </c>
      <c r="F36" s="2">
        <v>99</v>
      </c>
      <c r="G36" s="6">
        <f t="shared" si="0"/>
        <v>25253</v>
      </c>
      <c r="H36" s="2">
        <v>2</v>
      </c>
      <c r="I36" s="23" t="s">
        <v>144</v>
      </c>
    </row>
    <row r="37" spans="1:9" ht="14.1" customHeight="1" x14ac:dyDescent="0.25">
      <c r="A37" s="67" t="s">
        <v>45</v>
      </c>
      <c r="B37" s="71">
        <v>981</v>
      </c>
      <c r="C37" s="71">
        <v>1363</v>
      </c>
      <c r="D37" s="71">
        <v>47</v>
      </c>
      <c r="E37" s="71">
        <v>3676</v>
      </c>
      <c r="F37" s="71">
        <v>10</v>
      </c>
      <c r="G37" s="62">
        <f t="shared" si="0"/>
        <v>6077</v>
      </c>
      <c r="H37" s="71">
        <v>0</v>
      </c>
      <c r="I37" s="23" t="s">
        <v>145</v>
      </c>
    </row>
    <row r="38" spans="1:9" ht="14.1" customHeight="1" x14ac:dyDescent="0.25">
      <c r="A38" s="34" t="s">
        <v>46</v>
      </c>
      <c r="B38" s="2">
        <v>206</v>
      </c>
      <c r="C38" s="2">
        <v>353</v>
      </c>
      <c r="D38" s="2">
        <v>3</v>
      </c>
      <c r="E38" s="2">
        <v>2748</v>
      </c>
      <c r="F38" s="2">
        <v>39</v>
      </c>
      <c r="G38" s="6">
        <f t="shared" si="0"/>
        <v>3349</v>
      </c>
      <c r="H38" s="2">
        <v>0</v>
      </c>
      <c r="I38" s="23" t="s">
        <v>146</v>
      </c>
    </row>
    <row r="39" spans="1:9" ht="10.5" customHeight="1" x14ac:dyDescent="0.25">
      <c r="A39" s="15"/>
      <c r="B39" s="22"/>
      <c r="C39" s="22"/>
      <c r="D39" s="22"/>
      <c r="E39" s="22"/>
      <c r="F39" s="22"/>
      <c r="G39" s="22"/>
      <c r="H39" s="22"/>
    </row>
    <row r="40" spans="1:9" ht="22.5" customHeight="1" x14ac:dyDescent="0.25">
      <c r="A40" s="55" t="s">
        <v>63</v>
      </c>
      <c r="B40" s="56">
        <f t="shared" ref="B40:H40" si="1">SUM(B7:B38)</f>
        <v>143058</v>
      </c>
      <c r="C40" s="56">
        <f t="shared" si="1"/>
        <v>109781</v>
      </c>
      <c r="D40" s="56">
        <f t="shared" si="1"/>
        <v>4721</v>
      </c>
      <c r="E40" s="56">
        <f t="shared" si="1"/>
        <v>503408</v>
      </c>
      <c r="F40" s="56">
        <f t="shared" si="1"/>
        <v>1853</v>
      </c>
      <c r="G40" s="56">
        <f t="shared" si="1"/>
        <v>762821</v>
      </c>
      <c r="H40" s="56">
        <f t="shared" si="1"/>
        <v>739</v>
      </c>
    </row>
  </sheetData>
  <mergeCells count="4">
    <mergeCell ref="A4:A5"/>
    <mergeCell ref="G4:G5"/>
    <mergeCell ref="H4:H5"/>
    <mergeCell ref="B4:F4"/>
  </mergeCells>
  <phoneticPr fontId="0" type="noConversion"/>
  <pageMargins left="0.56999999999999995" right="0.15748031496062992" top="0.27559055118110237" bottom="0.31" header="0" footer="0"/>
  <pageSetup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2:I40"/>
  <sheetViews>
    <sheetView zoomScaleNormal="100" workbookViewId="0">
      <selection activeCell="E50" sqref="E50"/>
    </sheetView>
  </sheetViews>
  <sheetFormatPr baseColWidth="10" defaultColWidth="11.42578125" defaultRowHeight="15" x14ac:dyDescent="0.25"/>
  <cols>
    <col min="1" max="1" width="22.42578125" style="3" customWidth="1"/>
    <col min="2" max="2" width="9.7109375" style="2" customWidth="1"/>
    <col min="3" max="3" width="9.140625" style="2" customWidth="1"/>
    <col min="4" max="4" width="7.5703125" style="2" customWidth="1"/>
    <col min="5" max="5" width="10.85546875" style="2" customWidth="1"/>
    <col min="6" max="6" width="9.28515625" style="2" bestFit="1" customWidth="1"/>
    <col min="7" max="7" width="11.28515625" style="2" customWidth="1"/>
    <col min="8" max="8" width="12.28515625" style="2" customWidth="1"/>
    <col min="9" max="9" width="13.85546875" style="2" customWidth="1"/>
    <col min="10" max="16384" width="11.42578125" style="3"/>
  </cols>
  <sheetData>
    <row r="2" spans="1:9" ht="24" customHeight="1" x14ac:dyDescent="0.3">
      <c r="A2" s="9" t="s">
        <v>203</v>
      </c>
      <c r="B2" s="9"/>
      <c r="C2" s="9"/>
      <c r="D2" s="9"/>
      <c r="E2" s="9"/>
      <c r="F2" s="9"/>
      <c r="G2" s="9"/>
      <c r="H2" s="9"/>
    </row>
    <row r="4" spans="1:9" ht="23.25" customHeight="1" x14ac:dyDescent="0.25">
      <c r="A4" s="102" t="s">
        <v>164</v>
      </c>
      <c r="B4" s="107" t="s">
        <v>155</v>
      </c>
      <c r="C4" s="107"/>
      <c r="D4" s="107"/>
      <c r="E4" s="107"/>
      <c r="F4" s="107"/>
      <c r="G4" s="101" t="s">
        <v>63</v>
      </c>
      <c r="H4" s="101" t="s">
        <v>147</v>
      </c>
      <c r="I4" s="3"/>
    </row>
    <row r="5" spans="1:9" ht="15.75" customHeight="1" x14ac:dyDescent="0.25">
      <c r="A5" s="102"/>
      <c r="B5" s="59" t="s">
        <v>16</v>
      </c>
      <c r="C5" s="59" t="s">
        <v>15</v>
      </c>
      <c r="D5" s="59" t="s">
        <v>13</v>
      </c>
      <c r="E5" s="59" t="s">
        <v>14</v>
      </c>
      <c r="F5" s="59" t="s">
        <v>55</v>
      </c>
      <c r="G5" s="101"/>
      <c r="H5" s="101"/>
      <c r="I5" s="3"/>
    </row>
    <row r="6" spans="1:9" ht="9" customHeight="1" x14ac:dyDescent="0.25">
      <c r="A6" s="15"/>
      <c r="B6" s="22"/>
      <c r="C6" s="22"/>
      <c r="D6" s="22"/>
      <c r="E6" s="22"/>
      <c r="F6" s="22"/>
      <c r="G6" s="17"/>
      <c r="H6" s="17"/>
      <c r="I6" s="3"/>
    </row>
    <row r="7" spans="1:9" x14ac:dyDescent="0.25">
      <c r="A7" s="67" t="s">
        <v>17</v>
      </c>
      <c r="B7" s="71">
        <v>1536</v>
      </c>
      <c r="C7" s="71">
        <v>1473</v>
      </c>
      <c r="D7" s="71">
        <v>79</v>
      </c>
      <c r="E7" s="71">
        <v>7799</v>
      </c>
      <c r="F7" s="71">
        <v>137</v>
      </c>
      <c r="G7" s="62">
        <f t="shared" ref="G7:G38" si="0">SUM(B7:F7)</f>
        <v>11024</v>
      </c>
      <c r="H7" s="71">
        <v>0</v>
      </c>
      <c r="I7" s="23" t="s">
        <v>118</v>
      </c>
    </row>
    <row r="8" spans="1:9" x14ac:dyDescent="0.25">
      <c r="A8" s="34" t="s">
        <v>18</v>
      </c>
      <c r="B8" s="2">
        <v>1857</v>
      </c>
      <c r="C8" s="2">
        <v>651</v>
      </c>
      <c r="D8" s="2">
        <v>148</v>
      </c>
      <c r="E8" s="2">
        <v>13437</v>
      </c>
      <c r="F8" s="2">
        <v>106</v>
      </c>
      <c r="G8" s="6">
        <f t="shared" si="0"/>
        <v>16199</v>
      </c>
      <c r="H8" s="2">
        <v>0</v>
      </c>
      <c r="I8" s="23" t="s">
        <v>119</v>
      </c>
    </row>
    <row r="9" spans="1:9" x14ac:dyDescent="0.25">
      <c r="A9" s="67" t="s">
        <v>19</v>
      </c>
      <c r="B9" s="71">
        <v>104</v>
      </c>
      <c r="C9" s="71">
        <v>180</v>
      </c>
      <c r="D9" s="71">
        <v>4</v>
      </c>
      <c r="E9" s="71">
        <v>1035</v>
      </c>
      <c r="F9" s="71">
        <v>1</v>
      </c>
      <c r="G9" s="62">
        <f t="shared" si="0"/>
        <v>1324</v>
      </c>
      <c r="H9" s="71">
        <v>0</v>
      </c>
      <c r="I9" s="23" t="s">
        <v>120</v>
      </c>
    </row>
    <row r="10" spans="1:9" x14ac:dyDescent="0.25">
      <c r="A10" s="34" t="s">
        <v>20</v>
      </c>
      <c r="B10" s="2">
        <v>209</v>
      </c>
      <c r="C10" s="2">
        <v>265</v>
      </c>
      <c r="D10" s="2">
        <v>12</v>
      </c>
      <c r="E10" s="2">
        <v>585</v>
      </c>
      <c r="F10" s="2">
        <v>19</v>
      </c>
      <c r="G10" s="6">
        <f t="shared" si="0"/>
        <v>1090</v>
      </c>
      <c r="H10" s="2">
        <v>0</v>
      </c>
      <c r="I10" s="23" t="s">
        <v>214</v>
      </c>
    </row>
    <row r="11" spans="1:9" x14ac:dyDescent="0.25">
      <c r="A11" s="67" t="s">
        <v>23</v>
      </c>
      <c r="B11" s="71">
        <v>765</v>
      </c>
      <c r="C11" s="71">
        <v>955</v>
      </c>
      <c r="D11" s="71">
        <v>14</v>
      </c>
      <c r="E11" s="71">
        <v>2925</v>
      </c>
      <c r="F11" s="71">
        <v>9</v>
      </c>
      <c r="G11" s="62">
        <f t="shared" si="0"/>
        <v>4668</v>
      </c>
      <c r="H11" s="71">
        <v>0</v>
      </c>
      <c r="I11" s="23" t="s">
        <v>121</v>
      </c>
    </row>
    <row r="12" spans="1:9" x14ac:dyDescent="0.25">
      <c r="A12" s="34" t="s">
        <v>24</v>
      </c>
      <c r="B12" s="2">
        <v>1210</v>
      </c>
      <c r="C12" s="2">
        <v>649</v>
      </c>
      <c r="D12" s="2">
        <v>90</v>
      </c>
      <c r="E12" s="2">
        <v>15529</v>
      </c>
      <c r="F12" s="2">
        <v>7</v>
      </c>
      <c r="G12" s="6">
        <f t="shared" si="0"/>
        <v>17485</v>
      </c>
      <c r="H12" s="2">
        <v>0</v>
      </c>
      <c r="I12" s="23" t="s">
        <v>122</v>
      </c>
    </row>
    <row r="13" spans="1:9" x14ac:dyDescent="0.25">
      <c r="A13" s="67" t="s">
        <v>211</v>
      </c>
      <c r="B13" s="71">
        <v>48826</v>
      </c>
      <c r="C13" s="71">
        <v>29139</v>
      </c>
      <c r="D13" s="71">
        <v>1269</v>
      </c>
      <c r="E13" s="71">
        <v>90250</v>
      </c>
      <c r="F13" s="71">
        <v>34</v>
      </c>
      <c r="G13" s="62">
        <f t="shared" si="0"/>
        <v>169518</v>
      </c>
      <c r="H13" s="71">
        <v>70</v>
      </c>
      <c r="I13" s="23" t="s">
        <v>212</v>
      </c>
    </row>
    <row r="14" spans="1:9" x14ac:dyDescent="0.25">
      <c r="A14" s="34" t="s">
        <v>21</v>
      </c>
      <c r="B14" s="2">
        <v>3032</v>
      </c>
      <c r="C14" s="2">
        <v>1203</v>
      </c>
      <c r="D14" s="2">
        <v>87</v>
      </c>
      <c r="E14" s="2">
        <v>13479</v>
      </c>
      <c r="F14" s="2">
        <v>6</v>
      </c>
      <c r="G14" s="6">
        <f t="shared" si="0"/>
        <v>17807</v>
      </c>
      <c r="H14" s="2">
        <v>0</v>
      </c>
      <c r="I14" s="23" t="s">
        <v>123</v>
      </c>
    </row>
    <row r="15" spans="1:9" x14ac:dyDescent="0.25">
      <c r="A15" s="67" t="s">
        <v>22</v>
      </c>
      <c r="B15" s="71">
        <v>1017</v>
      </c>
      <c r="C15" s="71">
        <v>750</v>
      </c>
      <c r="D15" s="71">
        <v>69</v>
      </c>
      <c r="E15" s="71">
        <v>7380</v>
      </c>
      <c r="F15" s="71">
        <v>59</v>
      </c>
      <c r="G15" s="62">
        <f t="shared" si="0"/>
        <v>9275</v>
      </c>
      <c r="H15" s="71">
        <v>0</v>
      </c>
      <c r="I15" s="23" t="s">
        <v>124</v>
      </c>
    </row>
    <row r="16" spans="1:9" x14ac:dyDescent="0.25">
      <c r="A16" s="34" t="s">
        <v>25</v>
      </c>
      <c r="B16" s="2">
        <v>442</v>
      </c>
      <c r="C16" s="2">
        <v>514</v>
      </c>
      <c r="D16" s="2">
        <v>45</v>
      </c>
      <c r="E16" s="2">
        <v>6011</v>
      </c>
      <c r="F16" s="2">
        <v>7</v>
      </c>
      <c r="G16" s="6">
        <f t="shared" si="0"/>
        <v>7019</v>
      </c>
      <c r="H16" s="2">
        <v>0</v>
      </c>
      <c r="I16" s="23" t="s">
        <v>125</v>
      </c>
    </row>
    <row r="17" spans="1:9" x14ac:dyDescent="0.25">
      <c r="A17" s="67" t="s">
        <v>48</v>
      </c>
      <c r="B17" s="71">
        <v>11129</v>
      </c>
      <c r="C17" s="71">
        <v>7587</v>
      </c>
      <c r="D17" s="71">
        <v>320</v>
      </c>
      <c r="E17" s="71">
        <v>25163</v>
      </c>
      <c r="F17" s="71">
        <v>98</v>
      </c>
      <c r="G17" s="62">
        <f t="shared" si="0"/>
        <v>44297</v>
      </c>
      <c r="H17" s="71">
        <v>1</v>
      </c>
      <c r="I17" s="23" t="s">
        <v>126</v>
      </c>
    </row>
    <row r="18" spans="1:9" x14ac:dyDescent="0.25">
      <c r="A18" s="34" t="s">
        <v>26</v>
      </c>
      <c r="B18" s="2">
        <v>5850</v>
      </c>
      <c r="C18" s="2">
        <v>9069</v>
      </c>
      <c r="D18" s="2">
        <v>249</v>
      </c>
      <c r="E18" s="2">
        <v>28209</v>
      </c>
      <c r="F18" s="2">
        <v>19</v>
      </c>
      <c r="G18" s="6">
        <f t="shared" si="0"/>
        <v>43396</v>
      </c>
      <c r="H18" s="2">
        <v>1</v>
      </c>
      <c r="I18" s="23" t="s">
        <v>127</v>
      </c>
    </row>
    <row r="19" spans="1:9" x14ac:dyDescent="0.25">
      <c r="A19" s="67" t="s">
        <v>27</v>
      </c>
      <c r="B19" s="71">
        <v>1071</v>
      </c>
      <c r="C19" s="71">
        <v>1086</v>
      </c>
      <c r="D19" s="71">
        <v>56</v>
      </c>
      <c r="E19" s="71">
        <v>5591</v>
      </c>
      <c r="F19" s="71">
        <v>30</v>
      </c>
      <c r="G19" s="62">
        <f t="shared" si="0"/>
        <v>7834</v>
      </c>
      <c r="H19" s="71">
        <v>0</v>
      </c>
      <c r="I19" s="23" t="s">
        <v>128</v>
      </c>
    </row>
    <row r="20" spans="1:9" x14ac:dyDescent="0.25">
      <c r="A20" s="34" t="s">
        <v>28</v>
      </c>
      <c r="B20" s="2">
        <v>2571</v>
      </c>
      <c r="C20" s="2">
        <v>4336</v>
      </c>
      <c r="D20" s="2">
        <v>94</v>
      </c>
      <c r="E20" s="2">
        <v>13908</v>
      </c>
      <c r="F20" s="2">
        <v>7</v>
      </c>
      <c r="G20" s="6">
        <f t="shared" si="0"/>
        <v>20916</v>
      </c>
      <c r="H20" s="2">
        <v>0</v>
      </c>
      <c r="I20" s="23" t="s">
        <v>129</v>
      </c>
    </row>
    <row r="21" spans="1:9" x14ac:dyDescent="0.25">
      <c r="A21" s="67" t="s">
        <v>29</v>
      </c>
      <c r="B21" s="71">
        <v>7973</v>
      </c>
      <c r="C21" s="71">
        <v>9707</v>
      </c>
      <c r="D21" s="71">
        <v>392</v>
      </c>
      <c r="E21" s="71">
        <v>34496</v>
      </c>
      <c r="F21" s="71">
        <v>64</v>
      </c>
      <c r="G21" s="62">
        <f t="shared" si="0"/>
        <v>52632</v>
      </c>
      <c r="H21" s="71">
        <v>6</v>
      </c>
      <c r="I21" s="23" t="s">
        <v>130</v>
      </c>
    </row>
    <row r="22" spans="1:9" x14ac:dyDescent="0.25">
      <c r="A22" s="34" t="s">
        <v>30</v>
      </c>
      <c r="B22" s="2">
        <v>1455</v>
      </c>
      <c r="C22" s="2">
        <v>3079</v>
      </c>
      <c r="D22" s="2">
        <v>110</v>
      </c>
      <c r="E22" s="2">
        <v>11726</v>
      </c>
      <c r="F22" s="2">
        <v>99</v>
      </c>
      <c r="G22" s="6">
        <f t="shared" si="0"/>
        <v>16469</v>
      </c>
      <c r="H22" s="2">
        <v>0</v>
      </c>
      <c r="I22" s="23" t="s">
        <v>131</v>
      </c>
    </row>
    <row r="23" spans="1:9" x14ac:dyDescent="0.25">
      <c r="A23" s="67" t="s">
        <v>31</v>
      </c>
      <c r="B23" s="71">
        <v>1971</v>
      </c>
      <c r="C23" s="71">
        <v>1548</v>
      </c>
      <c r="D23" s="71">
        <v>49</v>
      </c>
      <c r="E23" s="71">
        <v>2860</v>
      </c>
      <c r="F23" s="71">
        <v>13</v>
      </c>
      <c r="G23" s="62">
        <f t="shared" si="0"/>
        <v>6441</v>
      </c>
      <c r="H23" s="71">
        <v>1</v>
      </c>
      <c r="I23" s="23" t="s">
        <v>132</v>
      </c>
    </row>
    <row r="24" spans="1:9" x14ac:dyDescent="0.25">
      <c r="A24" s="34" t="s">
        <v>32</v>
      </c>
      <c r="B24" s="2">
        <v>87</v>
      </c>
      <c r="C24" s="2">
        <v>566</v>
      </c>
      <c r="D24" s="2">
        <v>3</v>
      </c>
      <c r="E24" s="2">
        <v>523</v>
      </c>
      <c r="F24" s="2">
        <v>3</v>
      </c>
      <c r="G24" s="6">
        <f t="shared" si="0"/>
        <v>1182</v>
      </c>
      <c r="H24" s="2">
        <v>0</v>
      </c>
      <c r="I24" s="23" t="s">
        <v>133</v>
      </c>
    </row>
    <row r="25" spans="1:9" x14ac:dyDescent="0.25">
      <c r="A25" s="67" t="s">
        <v>33</v>
      </c>
      <c r="B25" s="71">
        <v>12901</v>
      </c>
      <c r="C25" s="71">
        <v>4214</v>
      </c>
      <c r="D25" s="71">
        <v>322</v>
      </c>
      <c r="E25" s="71">
        <v>50137</v>
      </c>
      <c r="F25" s="71">
        <v>22</v>
      </c>
      <c r="G25" s="62">
        <f t="shared" si="0"/>
        <v>67596</v>
      </c>
      <c r="H25" s="71">
        <v>6</v>
      </c>
      <c r="I25" s="23" t="s">
        <v>134</v>
      </c>
    </row>
    <row r="26" spans="1:9" x14ac:dyDescent="0.25">
      <c r="A26" s="34" t="s">
        <v>34</v>
      </c>
      <c r="B26" s="2">
        <v>612</v>
      </c>
      <c r="C26" s="2">
        <v>600</v>
      </c>
      <c r="D26" s="2">
        <v>3</v>
      </c>
      <c r="E26" s="2">
        <v>1935</v>
      </c>
      <c r="F26" s="2">
        <v>2</v>
      </c>
      <c r="G26" s="6">
        <f t="shared" si="0"/>
        <v>3152</v>
      </c>
      <c r="H26" s="2">
        <v>0</v>
      </c>
      <c r="I26" s="23" t="s">
        <v>135</v>
      </c>
    </row>
    <row r="27" spans="1:9" x14ac:dyDescent="0.25">
      <c r="A27" s="67" t="s">
        <v>35</v>
      </c>
      <c r="B27" s="71">
        <v>3704</v>
      </c>
      <c r="C27" s="71">
        <v>4959</v>
      </c>
      <c r="D27" s="71">
        <v>123</v>
      </c>
      <c r="E27" s="71">
        <v>10491</v>
      </c>
      <c r="F27" s="71">
        <v>33</v>
      </c>
      <c r="G27" s="62">
        <f t="shared" si="0"/>
        <v>19310</v>
      </c>
      <c r="H27" s="71">
        <v>1</v>
      </c>
      <c r="I27" s="23" t="s">
        <v>136</v>
      </c>
    </row>
    <row r="28" spans="1:9" x14ac:dyDescent="0.25">
      <c r="A28" s="34" t="s">
        <v>36</v>
      </c>
      <c r="B28" s="2">
        <v>3659</v>
      </c>
      <c r="C28" s="2">
        <v>2174</v>
      </c>
      <c r="D28" s="2">
        <v>326</v>
      </c>
      <c r="E28" s="2">
        <v>11254</v>
      </c>
      <c r="F28" s="2">
        <v>6</v>
      </c>
      <c r="G28" s="6">
        <f t="shared" si="0"/>
        <v>17419</v>
      </c>
      <c r="H28" s="2">
        <v>5</v>
      </c>
      <c r="I28" s="23" t="s">
        <v>137</v>
      </c>
    </row>
    <row r="29" spans="1:9" x14ac:dyDescent="0.25">
      <c r="A29" s="67" t="s">
        <v>37</v>
      </c>
      <c r="B29" s="71">
        <v>294</v>
      </c>
      <c r="C29" s="71">
        <v>167</v>
      </c>
      <c r="D29" s="71">
        <v>21</v>
      </c>
      <c r="E29" s="71">
        <v>735</v>
      </c>
      <c r="F29" s="71">
        <v>52</v>
      </c>
      <c r="G29" s="62">
        <f t="shared" si="0"/>
        <v>1269</v>
      </c>
      <c r="H29" s="71">
        <v>0</v>
      </c>
      <c r="I29" s="23" t="s">
        <v>138</v>
      </c>
    </row>
    <row r="30" spans="1:9" x14ac:dyDescent="0.25">
      <c r="A30" s="34" t="s">
        <v>38</v>
      </c>
      <c r="B30" s="2">
        <v>2029</v>
      </c>
      <c r="C30" s="2">
        <v>1981</v>
      </c>
      <c r="D30" s="2">
        <v>57</v>
      </c>
      <c r="E30" s="2">
        <v>9353</v>
      </c>
      <c r="F30" s="2">
        <v>9</v>
      </c>
      <c r="G30" s="6">
        <f t="shared" si="0"/>
        <v>13429</v>
      </c>
      <c r="H30" s="2">
        <v>0</v>
      </c>
      <c r="I30" s="23" t="s">
        <v>139</v>
      </c>
    </row>
    <row r="31" spans="1:9" x14ac:dyDescent="0.25">
      <c r="A31" s="67" t="s">
        <v>39</v>
      </c>
      <c r="B31" s="71">
        <v>1224</v>
      </c>
      <c r="C31" s="71">
        <v>1899</v>
      </c>
      <c r="D31" s="71">
        <v>43</v>
      </c>
      <c r="E31" s="71">
        <v>9474</v>
      </c>
      <c r="F31" s="71">
        <v>14</v>
      </c>
      <c r="G31" s="62">
        <f t="shared" si="0"/>
        <v>12654</v>
      </c>
      <c r="H31" s="71">
        <v>1</v>
      </c>
      <c r="I31" s="23" t="s">
        <v>140</v>
      </c>
    </row>
    <row r="32" spans="1:9" x14ac:dyDescent="0.25">
      <c r="A32" s="34" t="s">
        <v>40</v>
      </c>
      <c r="B32" s="2">
        <v>888</v>
      </c>
      <c r="C32" s="2">
        <v>671</v>
      </c>
      <c r="D32" s="2">
        <v>50</v>
      </c>
      <c r="E32" s="2">
        <v>9865</v>
      </c>
      <c r="F32" s="2">
        <v>4</v>
      </c>
      <c r="G32" s="6">
        <f t="shared" si="0"/>
        <v>11478</v>
      </c>
      <c r="H32" s="2">
        <v>0</v>
      </c>
      <c r="I32" s="23" t="s">
        <v>141</v>
      </c>
    </row>
    <row r="33" spans="1:9" x14ac:dyDescent="0.25">
      <c r="A33" s="67" t="s">
        <v>41</v>
      </c>
      <c r="B33" s="71">
        <v>646</v>
      </c>
      <c r="C33" s="71">
        <v>787</v>
      </c>
      <c r="D33" s="71">
        <v>20</v>
      </c>
      <c r="E33" s="71">
        <v>2371</v>
      </c>
      <c r="F33" s="71">
        <v>29</v>
      </c>
      <c r="G33" s="62">
        <f t="shared" si="0"/>
        <v>3853</v>
      </c>
      <c r="H33" s="71">
        <v>0</v>
      </c>
      <c r="I33" s="23" t="s">
        <v>142</v>
      </c>
    </row>
    <row r="34" spans="1:9" x14ac:dyDescent="0.25">
      <c r="A34" s="34" t="s">
        <v>42</v>
      </c>
      <c r="B34" s="2">
        <v>4435</v>
      </c>
      <c r="C34" s="2">
        <v>1999</v>
      </c>
      <c r="D34" s="2">
        <v>180</v>
      </c>
      <c r="E34" s="2">
        <v>20475</v>
      </c>
      <c r="F34" s="2">
        <v>17</v>
      </c>
      <c r="G34" s="6">
        <f t="shared" si="0"/>
        <v>27106</v>
      </c>
      <c r="H34" s="2">
        <v>1</v>
      </c>
      <c r="I34" s="23" t="s">
        <v>215</v>
      </c>
    </row>
    <row r="35" spans="1:9" x14ac:dyDescent="0.25">
      <c r="A35" s="67" t="s">
        <v>43</v>
      </c>
      <c r="B35" s="71">
        <v>541</v>
      </c>
      <c r="C35" s="71">
        <v>655</v>
      </c>
      <c r="D35" s="71">
        <v>19</v>
      </c>
      <c r="E35" s="71">
        <v>1644</v>
      </c>
      <c r="F35" s="71">
        <v>1</v>
      </c>
      <c r="G35" s="62">
        <f t="shared" si="0"/>
        <v>2860</v>
      </c>
      <c r="H35" s="71">
        <v>1</v>
      </c>
      <c r="I35" s="23" t="s">
        <v>143</v>
      </c>
    </row>
    <row r="36" spans="1:9" x14ac:dyDescent="0.25">
      <c r="A36" s="34" t="s">
        <v>44</v>
      </c>
      <c r="B36" s="2">
        <v>2196</v>
      </c>
      <c r="C36" s="2">
        <v>3148</v>
      </c>
      <c r="D36" s="2">
        <v>56</v>
      </c>
      <c r="E36" s="2">
        <v>13997</v>
      </c>
      <c r="F36" s="2">
        <v>25</v>
      </c>
      <c r="G36" s="6">
        <f t="shared" si="0"/>
        <v>19422</v>
      </c>
      <c r="H36" s="2">
        <v>1</v>
      </c>
      <c r="I36" s="23" t="s">
        <v>144</v>
      </c>
    </row>
    <row r="37" spans="1:9" x14ac:dyDescent="0.25">
      <c r="A37" s="67" t="s">
        <v>45</v>
      </c>
      <c r="B37" s="71">
        <v>885</v>
      </c>
      <c r="C37" s="71">
        <v>1247</v>
      </c>
      <c r="D37" s="71">
        <v>45</v>
      </c>
      <c r="E37" s="71">
        <v>3051</v>
      </c>
      <c r="F37" s="71">
        <v>5</v>
      </c>
      <c r="G37" s="62">
        <f t="shared" si="0"/>
        <v>5233</v>
      </c>
      <c r="H37" s="71">
        <v>0</v>
      </c>
      <c r="I37" s="23" t="s">
        <v>145</v>
      </c>
    </row>
    <row r="38" spans="1:9" x14ac:dyDescent="0.25">
      <c r="A38" s="34" t="s">
        <v>46</v>
      </c>
      <c r="B38" s="2">
        <v>179</v>
      </c>
      <c r="C38" s="2">
        <v>331</v>
      </c>
      <c r="D38" s="2">
        <v>2</v>
      </c>
      <c r="E38" s="2">
        <v>2512</v>
      </c>
      <c r="F38" s="2">
        <v>18</v>
      </c>
      <c r="G38" s="6">
        <f t="shared" si="0"/>
        <v>3042</v>
      </c>
      <c r="H38" s="2">
        <v>0</v>
      </c>
      <c r="I38" s="23" t="s">
        <v>146</v>
      </c>
    </row>
    <row r="39" spans="1:9" ht="7.5" customHeight="1" x14ac:dyDescent="0.25">
      <c r="A39" s="15"/>
      <c r="B39" s="22"/>
      <c r="C39" s="22"/>
      <c r="D39" s="22"/>
      <c r="E39" s="22"/>
      <c r="F39" s="22"/>
      <c r="G39" s="22"/>
      <c r="H39" s="17"/>
      <c r="I39" s="3"/>
    </row>
    <row r="40" spans="1:9" ht="20.25" customHeight="1" x14ac:dyDescent="0.25">
      <c r="A40" s="55" t="s">
        <v>63</v>
      </c>
      <c r="B40" s="56">
        <f t="shared" ref="B40:H40" si="1">SUM(B7:B38)</f>
        <v>125298</v>
      </c>
      <c r="C40" s="56">
        <f t="shared" si="1"/>
        <v>97589</v>
      </c>
      <c r="D40" s="56">
        <f t="shared" si="1"/>
        <v>4357</v>
      </c>
      <c r="E40" s="56">
        <f t="shared" si="1"/>
        <v>428200</v>
      </c>
      <c r="F40" s="56">
        <f t="shared" si="1"/>
        <v>955</v>
      </c>
      <c r="G40" s="56">
        <f t="shared" si="1"/>
        <v>656399</v>
      </c>
      <c r="H40" s="56">
        <f t="shared" si="1"/>
        <v>95</v>
      </c>
      <c r="I40" s="3"/>
    </row>
  </sheetData>
  <mergeCells count="4">
    <mergeCell ref="A4:A5"/>
    <mergeCell ref="H4:H5"/>
    <mergeCell ref="G4:G5"/>
    <mergeCell ref="B4:F4"/>
  </mergeCells>
  <phoneticPr fontId="0" type="noConversion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I41"/>
  <sheetViews>
    <sheetView zoomScaleNormal="100" workbookViewId="0">
      <selection activeCell="F61" sqref="F61"/>
    </sheetView>
  </sheetViews>
  <sheetFormatPr baseColWidth="10" defaultColWidth="11.42578125" defaultRowHeight="15" x14ac:dyDescent="0.25"/>
  <cols>
    <col min="1" max="1" width="20.42578125" style="3" customWidth="1"/>
    <col min="2" max="2" width="10" style="2" customWidth="1"/>
    <col min="3" max="3" width="9.7109375" style="2" customWidth="1"/>
    <col min="4" max="4" width="8.85546875" style="2" customWidth="1"/>
    <col min="5" max="5" width="9.5703125" style="2" customWidth="1"/>
    <col min="6" max="6" width="8.7109375" style="2" customWidth="1"/>
    <col min="7" max="7" width="11" style="2" customWidth="1"/>
    <col min="8" max="8" width="12.42578125" style="2" customWidth="1"/>
    <col min="9" max="9" width="5.85546875" style="2" customWidth="1"/>
    <col min="10" max="16384" width="11.42578125" style="3"/>
  </cols>
  <sheetData>
    <row r="2" spans="1:9" ht="17.25" x14ac:dyDescent="0.3">
      <c r="A2" s="9" t="s">
        <v>204</v>
      </c>
    </row>
    <row r="3" spans="1:9" ht="17.25" x14ac:dyDescent="0.3">
      <c r="A3" s="9" t="s">
        <v>181</v>
      </c>
    </row>
    <row r="5" spans="1:9" ht="18.75" customHeight="1" x14ac:dyDescent="0.25">
      <c r="A5" s="102" t="s">
        <v>164</v>
      </c>
      <c r="B5" s="108" t="s">
        <v>155</v>
      </c>
      <c r="C5" s="108"/>
      <c r="D5" s="108"/>
      <c r="E5" s="108"/>
      <c r="F5" s="108"/>
      <c r="G5" s="101" t="s">
        <v>63</v>
      </c>
      <c r="H5" s="101" t="s">
        <v>147</v>
      </c>
      <c r="I5" s="3"/>
    </row>
    <row r="6" spans="1:9" ht="18.75" customHeight="1" x14ac:dyDescent="0.25">
      <c r="A6" s="102"/>
      <c r="B6" s="56" t="s">
        <v>16</v>
      </c>
      <c r="C6" s="56" t="s">
        <v>15</v>
      </c>
      <c r="D6" s="56" t="s">
        <v>13</v>
      </c>
      <c r="E6" s="56" t="s">
        <v>14</v>
      </c>
      <c r="F6" s="56" t="s">
        <v>55</v>
      </c>
      <c r="G6" s="101"/>
      <c r="H6" s="101"/>
      <c r="I6" s="3"/>
    </row>
    <row r="7" spans="1:9" ht="7.5" customHeight="1" x14ac:dyDescent="0.25">
      <c r="A7" s="15"/>
      <c r="B7" s="22"/>
      <c r="C7" s="22"/>
      <c r="D7" s="22"/>
      <c r="E7" s="22"/>
      <c r="F7" s="22"/>
      <c r="G7" s="17"/>
      <c r="H7" s="17"/>
      <c r="I7" s="3"/>
    </row>
    <row r="8" spans="1:9" x14ac:dyDescent="0.25">
      <c r="A8" s="67" t="s">
        <v>17</v>
      </c>
      <c r="B8" s="71">
        <v>174</v>
      </c>
      <c r="C8" s="71">
        <v>467</v>
      </c>
      <c r="D8" s="71">
        <v>27</v>
      </c>
      <c r="E8" s="71">
        <v>1168</v>
      </c>
      <c r="F8" s="71">
        <v>18</v>
      </c>
      <c r="G8" s="62">
        <f t="shared" ref="G8:G39" si="0">SUM(B8:F8)</f>
        <v>1854</v>
      </c>
      <c r="H8" s="71">
        <v>5</v>
      </c>
      <c r="I8" s="23" t="s">
        <v>118</v>
      </c>
    </row>
    <row r="9" spans="1:9" x14ac:dyDescent="0.25">
      <c r="A9" s="34" t="s">
        <v>18</v>
      </c>
      <c r="B9" s="2">
        <v>150</v>
      </c>
      <c r="C9" s="2">
        <v>104</v>
      </c>
      <c r="D9" s="2">
        <v>8</v>
      </c>
      <c r="E9" s="2">
        <v>853</v>
      </c>
      <c r="F9" s="2">
        <v>21</v>
      </c>
      <c r="G9" s="6">
        <f t="shared" si="0"/>
        <v>1136</v>
      </c>
      <c r="H9" s="2">
        <v>0</v>
      </c>
      <c r="I9" s="23" t="s">
        <v>119</v>
      </c>
    </row>
    <row r="10" spans="1:9" x14ac:dyDescent="0.25">
      <c r="A10" s="67" t="s">
        <v>19</v>
      </c>
      <c r="B10" s="71">
        <v>25</v>
      </c>
      <c r="C10" s="71">
        <v>29</v>
      </c>
      <c r="D10" s="71">
        <v>0</v>
      </c>
      <c r="E10" s="71">
        <v>240</v>
      </c>
      <c r="F10" s="71">
        <v>4</v>
      </c>
      <c r="G10" s="62">
        <f t="shared" si="0"/>
        <v>298</v>
      </c>
      <c r="H10" s="71">
        <v>0</v>
      </c>
      <c r="I10" s="23" t="s">
        <v>120</v>
      </c>
    </row>
    <row r="11" spans="1:9" x14ac:dyDescent="0.25">
      <c r="A11" s="34" t="s">
        <v>20</v>
      </c>
      <c r="B11" s="2">
        <v>50</v>
      </c>
      <c r="C11" s="2">
        <v>54</v>
      </c>
      <c r="D11" s="2">
        <v>1</v>
      </c>
      <c r="E11" s="2">
        <v>275</v>
      </c>
      <c r="F11" s="2">
        <v>7</v>
      </c>
      <c r="G11" s="6">
        <f t="shared" si="0"/>
        <v>387</v>
      </c>
      <c r="H11" s="2">
        <v>0</v>
      </c>
      <c r="I11" s="23" t="s">
        <v>214</v>
      </c>
    </row>
    <row r="12" spans="1:9" x14ac:dyDescent="0.25">
      <c r="A12" s="67" t="s">
        <v>23</v>
      </c>
      <c r="B12" s="71">
        <v>70</v>
      </c>
      <c r="C12" s="71">
        <v>42</v>
      </c>
      <c r="D12" s="71">
        <v>2</v>
      </c>
      <c r="E12" s="71">
        <v>343</v>
      </c>
      <c r="F12" s="71">
        <v>6</v>
      </c>
      <c r="G12" s="62">
        <f t="shared" si="0"/>
        <v>463</v>
      </c>
      <c r="H12" s="71">
        <v>0</v>
      </c>
      <c r="I12" s="23" t="s">
        <v>121</v>
      </c>
    </row>
    <row r="13" spans="1:9" x14ac:dyDescent="0.25">
      <c r="A13" s="34" t="s">
        <v>24</v>
      </c>
      <c r="B13" s="2">
        <v>242</v>
      </c>
      <c r="C13" s="2">
        <v>140</v>
      </c>
      <c r="D13" s="2">
        <v>5</v>
      </c>
      <c r="E13" s="2">
        <v>3308</v>
      </c>
      <c r="F13" s="2">
        <v>31</v>
      </c>
      <c r="G13" s="6">
        <f t="shared" si="0"/>
        <v>3726</v>
      </c>
      <c r="H13" s="2">
        <v>0</v>
      </c>
      <c r="I13" s="23" t="s">
        <v>122</v>
      </c>
    </row>
    <row r="14" spans="1:9" x14ac:dyDescent="0.25">
      <c r="A14" s="67" t="s">
        <v>211</v>
      </c>
      <c r="B14" s="71">
        <v>9518</v>
      </c>
      <c r="C14" s="71">
        <v>4359</v>
      </c>
      <c r="D14" s="71">
        <v>92</v>
      </c>
      <c r="E14" s="71">
        <v>11435</v>
      </c>
      <c r="F14" s="71">
        <v>18</v>
      </c>
      <c r="G14" s="62">
        <f t="shared" si="0"/>
        <v>25422</v>
      </c>
      <c r="H14" s="71">
        <v>433</v>
      </c>
      <c r="I14" s="23" t="s">
        <v>212</v>
      </c>
    </row>
    <row r="15" spans="1:9" x14ac:dyDescent="0.25">
      <c r="A15" s="34" t="s">
        <v>21</v>
      </c>
      <c r="B15" s="2">
        <v>252</v>
      </c>
      <c r="C15" s="2">
        <v>241</v>
      </c>
      <c r="D15" s="2">
        <v>9</v>
      </c>
      <c r="E15" s="2">
        <v>3448</v>
      </c>
      <c r="F15" s="2">
        <v>28</v>
      </c>
      <c r="G15" s="6">
        <f t="shared" si="0"/>
        <v>3978</v>
      </c>
      <c r="H15" s="2">
        <v>4</v>
      </c>
      <c r="I15" s="23" t="s">
        <v>123</v>
      </c>
    </row>
    <row r="16" spans="1:9" x14ac:dyDescent="0.25">
      <c r="A16" s="67" t="s">
        <v>22</v>
      </c>
      <c r="B16" s="71">
        <v>118</v>
      </c>
      <c r="C16" s="71">
        <v>36</v>
      </c>
      <c r="D16" s="71">
        <v>3</v>
      </c>
      <c r="E16" s="71">
        <v>1332</v>
      </c>
      <c r="F16" s="71">
        <v>13</v>
      </c>
      <c r="G16" s="62">
        <f t="shared" si="0"/>
        <v>1502</v>
      </c>
      <c r="H16" s="71">
        <v>0</v>
      </c>
      <c r="I16" s="23" t="s">
        <v>124</v>
      </c>
    </row>
    <row r="17" spans="1:9" x14ac:dyDescent="0.25">
      <c r="A17" s="34" t="s">
        <v>25</v>
      </c>
      <c r="B17" s="2">
        <v>75</v>
      </c>
      <c r="C17" s="2">
        <v>68</v>
      </c>
      <c r="D17" s="2">
        <v>1</v>
      </c>
      <c r="E17" s="2">
        <v>1214</v>
      </c>
      <c r="F17" s="2">
        <v>2</v>
      </c>
      <c r="G17" s="6">
        <f t="shared" si="0"/>
        <v>1360</v>
      </c>
      <c r="H17" s="2">
        <v>2</v>
      </c>
      <c r="I17" s="23" t="s">
        <v>125</v>
      </c>
    </row>
    <row r="18" spans="1:9" x14ac:dyDescent="0.25">
      <c r="A18" s="67" t="s">
        <v>48</v>
      </c>
      <c r="B18" s="71">
        <v>1399</v>
      </c>
      <c r="C18" s="71">
        <v>559</v>
      </c>
      <c r="D18" s="71">
        <v>16</v>
      </c>
      <c r="E18" s="71">
        <v>3107</v>
      </c>
      <c r="F18" s="71">
        <v>103</v>
      </c>
      <c r="G18" s="62">
        <f t="shared" si="0"/>
        <v>5184</v>
      </c>
      <c r="H18" s="71">
        <v>11</v>
      </c>
      <c r="I18" s="23" t="s">
        <v>126</v>
      </c>
    </row>
    <row r="19" spans="1:9" x14ac:dyDescent="0.25">
      <c r="A19" s="34" t="s">
        <v>26</v>
      </c>
      <c r="B19" s="2">
        <v>275</v>
      </c>
      <c r="C19" s="2">
        <v>496</v>
      </c>
      <c r="D19" s="2">
        <v>8</v>
      </c>
      <c r="E19" s="2">
        <v>4472</v>
      </c>
      <c r="F19" s="2">
        <v>10</v>
      </c>
      <c r="G19" s="6">
        <f t="shared" si="0"/>
        <v>5261</v>
      </c>
      <c r="H19" s="2">
        <v>21</v>
      </c>
      <c r="I19" s="23" t="s">
        <v>127</v>
      </c>
    </row>
    <row r="20" spans="1:9" x14ac:dyDescent="0.25">
      <c r="A20" s="67" t="s">
        <v>27</v>
      </c>
      <c r="B20" s="71">
        <v>54</v>
      </c>
      <c r="C20" s="71">
        <v>87</v>
      </c>
      <c r="D20" s="71">
        <v>1</v>
      </c>
      <c r="E20" s="71">
        <v>464</v>
      </c>
      <c r="F20" s="71">
        <v>18</v>
      </c>
      <c r="G20" s="62">
        <f t="shared" si="0"/>
        <v>624</v>
      </c>
      <c r="H20" s="71">
        <v>0</v>
      </c>
      <c r="I20" s="23" t="s">
        <v>128</v>
      </c>
    </row>
    <row r="21" spans="1:9" x14ac:dyDescent="0.25">
      <c r="A21" s="34" t="s">
        <v>28</v>
      </c>
      <c r="B21" s="2">
        <v>294</v>
      </c>
      <c r="C21" s="2">
        <v>177</v>
      </c>
      <c r="D21" s="2">
        <v>10</v>
      </c>
      <c r="E21" s="2">
        <v>2007</v>
      </c>
      <c r="F21" s="2">
        <v>2</v>
      </c>
      <c r="G21" s="6">
        <f t="shared" si="0"/>
        <v>2490</v>
      </c>
      <c r="H21" s="2">
        <v>1</v>
      </c>
      <c r="I21" s="23" t="s">
        <v>129</v>
      </c>
    </row>
    <row r="22" spans="1:9" x14ac:dyDescent="0.25">
      <c r="A22" s="67" t="s">
        <v>29</v>
      </c>
      <c r="B22" s="71">
        <v>1017</v>
      </c>
      <c r="C22" s="71">
        <v>724</v>
      </c>
      <c r="D22" s="71">
        <v>28</v>
      </c>
      <c r="E22" s="71">
        <v>3950</v>
      </c>
      <c r="F22" s="71">
        <v>249</v>
      </c>
      <c r="G22" s="62">
        <f t="shared" si="0"/>
        <v>5968</v>
      </c>
      <c r="H22" s="71">
        <v>7</v>
      </c>
      <c r="I22" s="23" t="s">
        <v>130</v>
      </c>
    </row>
    <row r="23" spans="1:9" x14ac:dyDescent="0.25">
      <c r="A23" s="34" t="s">
        <v>30</v>
      </c>
      <c r="B23" s="2">
        <v>57</v>
      </c>
      <c r="C23" s="2">
        <v>88</v>
      </c>
      <c r="D23" s="2">
        <v>3</v>
      </c>
      <c r="E23" s="2">
        <v>610</v>
      </c>
      <c r="F23" s="2">
        <v>51</v>
      </c>
      <c r="G23" s="6">
        <f t="shared" si="0"/>
        <v>809</v>
      </c>
      <c r="H23" s="2">
        <v>3</v>
      </c>
      <c r="I23" s="23" t="s">
        <v>131</v>
      </c>
    </row>
    <row r="24" spans="1:9" x14ac:dyDescent="0.25">
      <c r="A24" s="67" t="s">
        <v>31</v>
      </c>
      <c r="B24" s="71">
        <v>30</v>
      </c>
      <c r="C24" s="71">
        <v>36</v>
      </c>
      <c r="D24" s="71">
        <v>10</v>
      </c>
      <c r="E24" s="71">
        <v>128</v>
      </c>
      <c r="F24" s="71">
        <v>8</v>
      </c>
      <c r="G24" s="62">
        <f t="shared" si="0"/>
        <v>212</v>
      </c>
      <c r="H24" s="71">
        <v>3</v>
      </c>
      <c r="I24" s="23" t="s">
        <v>132</v>
      </c>
    </row>
    <row r="25" spans="1:9" x14ac:dyDescent="0.25">
      <c r="A25" s="34" t="s">
        <v>32</v>
      </c>
      <c r="B25" s="2">
        <v>12</v>
      </c>
      <c r="C25" s="2">
        <v>16</v>
      </c>
      <c r="D25" s="2">
        <v>0</v>
      </c>
      <c r="E25" s="2">
        <v>65</v>
      </c>
      <c r="F25" s="2">
        <v>11</v>
      </c>
      <c r="G25" s="6">
        <f t="shared" si="0"/>
        <v>104</v>
      </c>
      <c r="H25" s="2">
        <v>0</v>
      </c>
      <c r="I25" s="23" t="s">
        <v>133</v>
      </c>
    </row>
    <row r="26" spans="1:9" x14ac:dyDescent="0.25">
      <c r="A26" s="67" t="s">
        <v>33</v>
      </c>
      <c r="B26" s="71">
        <v>1435</v>
      </c>
      <c r="C26" s="71">
        <v>2035</v>
      </c>
      <c r="D26" s="71">
        <v>33</v>
      </c>
      <c r="E26" s="71">
        <v>14227</v>
      </c>
      <c r="F26" s="71">
        <v>28</v>
      </c>
      <c r="G26" s="62">
        <f t="shared" si="0"/>
        <v>17758</v>
      </c>
      <c r="H26" s="71">
        <v>14</v>
      </c>
      <c r="I26" s="23" t="s">
        <v>134</v>
      </c>
    </row>
    <row r="27" spans="1:9" x14ac:dyDescent="0.25">
      <c r="A27" s="34" t="s">
        <v>34</v>
      </c>
      <c r="B27" s="2">
        <v>59</v>
      </c>
      <c r="C27" s="2">
        <v>28</v>
      </c>
      <c r="D27" s="2">
        <v>0</v>
      </c>
      <c r="E27" s="2">
        <v>341</v>
      </c>
      <c r="F27" s="2">
        <v>6</v>
      </c>
      <c r="G27" s="6">
        <f t="shared" si="0"/>
        <v>434</v>
      </c>
      <c r="H27" s="2">
        <v>0</v>
      </c>
      <c r="I27" s="23" t="s">
        <v>135</v>
      </c>
    </row>
    <row r="28" spans="1:9" x14ac:dyDescent="0.25">
      <c r="A28" s="67" t="s">
        <v>35</v>
      </c>
      <c r="B28" s="71">
        <v>266</v>
      </c>
      <c r="C28" s="71">
        <v>406</v>
      </c>
      <c r="D28" s="71">
        <v>42</v>
      </c>
      <c r="E28" s="71">
        <v>765</v>
      </c>
      <c r="F28" s="71">
        <v>14</v>
      </c>
      <c r="G28" s="62">
        <f t="shared" si="0"/>
        <v>1493</v>
      </c>
      <c r="H28" s="71">
        <v>1</v>
      </c>
      <c r="I28" s="23" t="s">
        <v>136</v>
      </c>
    </row>
    <row r="29" spans="1:9" x14ac:dyDescent="0.25">
      <c r="A29" s="34" t="s">
        <v>36</v>
      </c>
      <c r="B29" s="2">
        <v>260</v>
      </c>
      <c r="C29" s="2">
        <v>229</v>
      </c>
      <c r="D29" s="2">
        <v>3</v>
      </c>
      <c r="E29" s="2">
        <v>1690</v>
      </c>
      <c r="F29" s="2">
        <v>2</v>
      </c>
      <c r="G29" s="6">
        <f t="shared" si="0"/>
        <v>2184</v>
      </c>
      <c r="H29" s="2">
        <v>47</v>
      </c>
      <c r="I29" s="23" t="s">
        <v>137</v>
      </c>
    </row>
    <row r="30" spans="1:9" x14ac:dyDescent="0.25">
      <c r="A30" s="67" t="s">
        <v>37</v>
      </c>
      <c r="B30" s="71">
        <v>25</v>
      </c>
      <c r="C30" s="71">
        <v>71</v>
      </c>
      <c r="D30" s="71">
        <v>1</v>
      </c>
      <c r="E30" s="71">
        <v>98</v>
      </c>
      <c r="F30" s="71">
        <v>5</v>
      </c>
      <c r="G30" s="62">
        <f t="shared" si="0"/>
        <v>200</v>
      </c>
      <c r="H30" s="71">
        <v>0</v>
      </c>
      <c r="I30" s="23" t="s">
        <v>138</v>
      </c>
    </row>
    <row r="31" spans="1:9" x14ac:dyDescent="0.25">
      <c r="A31" s="34" t="s">
        <v>38</v>
      </c>
      <c r="B31" s="2">
        <v>150</v>
      </c>
      <c r="C31" s="2">
        <v>118</v>
      </c>
      <c r="D31" s="2">
        <v>9</v>
      </c>
      <c r="E31" s="2">
        <v>1407</v>
      </c>
      <c r="F31" s="2">
        <v>7</v>
      </c>
      <c r="G31" s="6">
        <f t="shared" si="0"/>
        <v>1691</v>
      </c>
      <c r="H31" s="2">
        <v>0</v>
      </c>
      <c r="I31" s="23" t="s">
        <v>139</v>
      </c>
    </row>
    <row r="32" spans="1:9" x14ac:dyDescent="0.25">
      <c r="A32" s="67" t="s">
        <v>39</v>
      </c>
      <c r="B32" s="71">
        <v>110</v>
      </c>
      <c r="C32" s="71">
        <v>379</v>
      </c>
      <c r="D32" s="71">
        <v>3</v>
      </c>
      <c r="E32" s="71">
        <v>912</v>
      </c>
      <c r="F32" s="71">
        <v>19</v>
      </c>
      <c r="G32" s="62">
        <f t="shared" si="0"/>
        <v>1423</v>
      </c>
      <c r="H32" s="71">
        <v>0</v>
      </c>
      <c r="I32" s="23" t="s">
        <v>140</v>
      </c>
    </row>
    <row r="33" spans="1:9" x14ac:dyDescent="0.25">
      <c r="A33" s="34" t="s">
        <v>40</v>
      </c>
      <c r="B33" s="2">
        <v>97</v>
      </c>
      <c r="C33" s="2">
        <v>169</v>
      </c>
      <c r="D33" s="2">
        <v>4</v>
      </c>
      <c r="E33" s="2">
        <v>1442</v>
      </c>
      <c r="F33" s="2">
        <v>5</v>
      </c>
      <c r="G33" s="6">
        <f t="shared" si="0"/>
        <v>1717</v>
      </c>
      <c r="H33" s="2">
        <v>0</v>
      </c>
      <c r="I33" s="23" t="s">
        <v>141</v>
      </c>
    </row>
    <row r="34" spans="1:9" x14ac:dyDescent="0.25">
      <c r="A34" s="67" t="s">
        <v>41</v>
      </c>
      <c r="B34" s="71">
        <v>299</v>
      </c>
      <c r="C34" s="71">
        <v>243</v>
      </c>
      <c r="D34" s="71">
        <v>15</v>
      </c>
      <c r="E34" s="71">
        <v>2010</v>
      </c>
      <c r="F34" s="71">
        <v>66</v>
      </c>
      <c r="G34" s="62">
        <f t="shared" si="0"/>
        <v>2633</v>
      </c>
      <c r="H34" s="71">
        <v>86</v>
      </c>
      <c r="I34" s="23" t="s">
        <v>142</v>
      </c>
    </row>
    <row r="35" spans="1:9" x14ac:dyDescent="0.25">
      <c r="A35" s="34" t="s">
        <v>42</v>
      </c>
      <c r="B35" s="2">
        <v>679</v>
      </c>
      <c r="C35" s="2">
        <v>337</v>
      </c>
      <c r="D35" s="2">
        <v>10</v>
      </c>
      <c r="E35" s="2">
        <v>7959</v>
      </c>
      <c r="F35" s="2">
        <v>41</v>
      </c>
      <c r="G35" s="6">
        <f t="shared" si="0"/>
        <v>9026</v>
      </c>
      <c r="H35" s="2">
        <v>5</v>
      </c>
      <c r="I35" s="23" t="s">
        <v>215</v>
      </c>
    </row>
    <row r="36" spans="1:9" x14ac:dyDescent="0.25">
      <c r="A36" s="67" t="s">
        <v>43</v>
      </c>
      <c r="B36" s="71">
        <v>40</v>
      </c>
      <c r="C36" s="71">
        <v>19</v>
      </c>
      <c r="D36" s="71">
        <v>0</v>
      </c>
      <c r="E36" s="71">
        <v>39</v>
      </c>
      <c r="F36" s="71">
        <v>5</v>
      </c>
      <c r="G36" s="62">
        <f t="shared" si="0"/>
        <v>103</v>
      </c>
      <c r="H36" s="71">
        <v>0</v>
      </c>
      <c r="I36" s="23" t="s">
        <v>143</v>
      </c>
    </row>
    <row r="37" spans="1:9" x14ac:dyDescent="0.25">
      <c r="A37" s="34" t="s">
        <v>44</v>
      </c>
      <c r="B37" s="2">
        <v>405</v>
      </c>
      <c r="C37" s="2">
        <v>297</v>
      </c>
      <c r="D37" s="2">
        <v>17</v>
      </c>
      <c r="E37" s="2">
        <v>5038</v>
      </c>
      <c r="F37" s="2">
        <v>74</v>
      </c>
      <c r="G37" s="6">
        <f t="shared" si="0"/>
        <v>5831</v>
      </c>
      <c r="H37" s="2">
        <v>1</v>
      </c>
      <c r="I37" s="23" t="s">
        <v>144</v>
      </c>
    </row>
    <row r="38" spans="1:9" x14ac:dyDescent="0.25">
      <c r="A38" s="67" t="s">
        <v>45</v>
      </c>
      <c r="B38" s="71">
        <v>96</v>
      </c>
      <c r="C38" s="71">
        <v>116</v>
      </c>
      <c r="D38" s="71">
        <v>2</v>
      </c>
      <c r="E38" s="71">
        <v>625</v>
      </c>
      <c r="F38" s="71">
        <v>5</v>
      </c>
      <c r="G38" s="62">
        <f t="shared" si="0"/>
        <v>844</v>
      </c>
      <c r="H38" s="71">
        <v>0</v>
      </c>
      <c r="I38" s="23" t="s">
        <v>145</v>
      </c>
    </row>
    <row r="39" spans="1:9" x14ac:dyDescent="0.25">
      <c r="A39" s="34" t="s">
        <v>46</v>
      </c>
      <c r="B39" s="2">
        <v>27</v>
      </c>
      <c r="C39" s="2">
        <v>22</v>
      </c>
      <c r="D39" s="2">
        <v>1</v>
      </c>
      <c r="E39" s="2">
        <v>236</v>
      </c>
      <c r="F39" s="2">
        <v>21</v>
      </c>
      <c r="G39" s="6">
        <f t="shared" si="0"/>
        <v>307</v>
      </c>
      <c r="H39" s="2">
        <v>0</v>
      </c>
      <c r="I39" s="23" t="s">
        <v>146</v>
      </c>
    </row>
    <row r="40" spans="1:9" ht="11.25" customHeight="1" x14ac:dyDescent="0.25">
      <c r="A40" s="15"/>
      <c r="B40" s="17"/>
      <c r="C40" s="17"/>
      <c r="D40" s="17"/>
      <c r="E40" s="17"/>
      <c r="F40" s="17"/>
      <c r="G40" s="17"/>
      <c r="H40" s="17"/>
      <c r="I40" s="3"/>
    </row>
    <row r="41" spans="1:9" ht="19.5" customHeight="1" x14ac:dyDescent="0.25">
      <c r="A41" s="55" t="s">
        <v>63</v>
      </c>
      <c r="B41" s="56">
        <f t="shared" ref="B41:H41" si="1">SUM(B8:B39)</f>
        <v>17760</v>
      </c>
      <c r="C41" s="56">
        <f t="shared" si="1"/>
        <v>12192</v>
      </c>
      <c r="D41" s="56">
        <f t="shared" si="1"/>
        <v>364</v>
      </c>
      <c r="E41" s="56">
        <f t="shared" si="1"/>
        <v>75208</v>
      </c>
      <c r="F41" s="56">
        <f t="shared" si="1"/>
        <v>898</v>
      </c>
      <c r="G41" s="56">
        <f t="shared" si="1"/>
        <v>106422</v>
      </c>
      <c r="H41" s="56">
        <f t="shared" si="1"/>
        <v>644</v>
      </c>
      <c r="I41" s="3"/>
    </row>
  </sheetData>
  <mergeCells count="4">
    <mergeCell ref="A5:A6"/>
    <mergeCell ref="G5:G6"/>
    <mergeCell ref="H5:H6"/>
    <mergeCell ref="B5:F5"/>
  </mergeCells>
  <phoneticPr fontId="0" type="noConversion"/>
  <pageMargins left="0.75" right="0.37" top="0.65" bottom="0.55000000000000004" header="0" footer="0"/>
  <pageSetup paperSize="9"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2:P40"/>
  <sheetViews>
    <sheetView zoomScaleNormal="100" workbookViewId="0">
      <selection activeCell="I48" sqref="I48"/>
    </sheetView>
  </sheetViews>
  <sheetFormatPr baseColWidth="10" defaultColWidth="11.42578125" defaultRowHeight="15" x14ac:dyDescent="0.25"/>
  <cols>
    <col min="1" max="1" width="21" style="3" customWidth="1"/>
    <col min="2" max="2" width="7.85546875" style="2" customWidth="1"/>
    <col min="3" max="3" width="8.85546875" style="2" customWidth="1"/>
    <col min="4" max="4" width="8.42578125" style="2" customWidth="1"/>
    <col min="5" max="9" width="6.7109375" style="2" customWidth="1"/>
    <col min="10" max="11" width="5.5703125" style="2" customWidth="1"/>
    <col min="12" max="12" width="4.85546875" style="2" customWidth="1"/>
    <col min="13" max="13" width="10.85546875" style="2" customWidth="1"/>
    <col min="14" max="16384" width="11.42578125" style="3"/>
  </cols>
  <sheetData>
    <row r="2" spans="1:16" ht="17.25" x14ac:dyDescent="0.3">
      <c r="A2" s="9" t="s">
        <v>202</v>
      </c>
    </row>
    <row r="4" spans="1:16" ht="20.25" customHeight="1" x14ac:dyDescent="0.25">
      <c r="A4" s="102" t="s">
        <v>164</v>
      </c>
      <c r="B4" s="103" t="s">
        <v>156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1" t="s">
        <v>63</v>
      </c>
    </row>
    <row r="5" spans="1:16" ht="21.75" customHeight="1" x14ac:dyDescent="0.25">
      <c r="A5" s="102"/>
      <c r="B5" s="56" t="s">
        <v>4</v>
      </c>
      <c r="C5" s="56" t="s">
        <v>3</v>
      </c>
      <c r="D5" s="56" t="s">
        <v>2</v>
      </c>
      <c r="E5" s="56" t="s">
        <v>5</v>
      </c>
      <c r="F5" s="56" t="s">
        <v>6</v>
      </c>
      <c r="G5" s="56" t="s">
        <v>7</v>
      </c>
      <c r="H5" s="56" t="s">
        <v>8</v>
      </c>
      <c r="I5" s="56" t="s">
        <v>9</v>
      </c>
      <c r="J5" s="56" t="s">
        <v>10</v>
      </c>
      <c r="K5" s="56" t="s">
        <v>11</v>
      </c>
      <c r="L5" s="56" t="s">
        <v>12</v>
      </c>
      <c r="M5" s="101"/>
    </row>
    <row r="6" spans="1:16" ht="9.75" customHeight="1" x14ac:dyDescent="0.25">
      <c r="A6" s="1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P6" s="3" t="s">
        <v>98</v>
      </c>
    </row>
    <row r="7" spans="1:16" x14ac:dyDescent="0.25">
      <c r="A7" s="63" t="s">
        <v>17</v>
      </c>
      <c r="B7" s="64">
        <v>107</v>
      </c>
      <c r="C7" s="64">
        <v>11717</v>
      </c>
      <c r="D7" s="64">
        <v>1697</v>
      </c>
      <c r="E7" s="64">
        <v>24</v>
      </c>
      <c r="F7" s="64">
        <v>0</v>
      </c>
      <c r="G7" s="64">
        <v>1</v>
      </c>
      <c r="H7" s="64">
        <v>337</v>
      </c>
      <c r="I7" s="64">
        <v>34</v>
      </c>
      <c r="J7" s="64">
        <v>0</v>
      </c>
      <c r="K7" s="64">
        <v>0</v>
      </c>
      <c r="L7" s="64">
        <v>1</v>
      </c>
      <c r="M7" s="83">
        <f t="shared" ref="M7:M38" si="0">SUM(B7:L7)</f>
        <v>13918</v>
      </c>
      <c r="N7" s="23" t="s">
        <v>118</v>
      </c>
    </row>
    <row r="8" spans="1:16" x14ac:dyDescent="0.25">
      <c r="A8" s="34" t="s">
        <v>18</v>
      </c>
      <c r="B8" s="2">
        <v>118</v>
      </c>
      <c r="C8" s="2">
        <v>16082</v>
      </c>
      <c r="D8" s="2">
        <v>858</v>
      </c>
      <c r="E8" s="2">
        <v>17</v>
      </c>
      <c r="F8" s="2">
        <v>1</v>
      </c>
      <c r="G8" s="2">
        <v>9</v>
      </c>
      <c r="H8" s="2">
        <v>86</v>
      </c>
      <c r="I8" s="2">
        <v>5</v>
      </c>
      <c r="J8" s="2">
        <v>4</v>
      </c>
      <c r="K8" s="2">
        <v>0</v>
      </c>
      <c r="L8" s="2">
        <v>0</v>
      </c>
      <c r="M8" s="6">
        <f t="shared" si="0"/>
        <v>17180</v>
      </c>
      <c r="N8" s="23" t="s">
        <v>119</v>
      </c>
    </row>
    <row r="9" spans="1:16" x14ac:dyDescent="0.25">
      <c r="A9" s="63" t="s">
        <v>19</v>
      </c>
      <c r="B9" s="64">
        <v>12</v>
      </c>
      <c r="C9" s="64">
        <v>1299</v>
      </c>
      <c r="D9" s="64">
        <v>436</v>
      </c>
      <c r="E9" s="64">
        <v>4</v>
      </c>
      <c r="F9" s="64">
        <v>0</v>
      </c>
      <c r="G9" s="64">
        <v>0</v>
      </c>
      <c r="H9" s="64">
        <v>51</v>
      </c>
      <c r="I9" s="64">
        <v>3</v>
      </c>
      <c r="J9" s="64">
        <v>1</v>
      </c>
      <c r="K9" s="64">
        <v>0</v>
      </c>
      <c r="L9" s="64">
        <v>0</v>
      </c>
      <c r="M9" s="83">
        <f t="shared" si="0"/>
        <v>1806</v>
      </c>
      <c r="N9" s="23" t="s">
        <v>120</v>
      </c>
    </row>
    <row r="10" spans="1:16" x14ac:dyDescent="0.25">
      <c r="A10" s="34" t="s">
        <v>20</v>
      </c>
      <c r="B10" s="2">
        <v>5</v>
      </c>
      <c r="C10" s="2">
        <v>944</v>
      </c>
      <c r="D10" s="2">
        <v>412</v>
      </c>
      <c r="E10" s="2">
        <v>23</v>
      </c>
      <c r="F10" s="2">
        <v>1</v>
      </c>
      <c r="G10" s="2">
        <v>0</v>
      </c>
      <c r="H10" s="2">
        <v>9</v>
      </c>
      <c r="I10" s="2">
        <v>7</v>
      </c>
      <c r="J10" s="2">
        <v>1</v>
      </c>
      <c r="K10" s="2">
        <v>0</v>
      </c>
      <c r="L10" s="2">
        <v>0</v>
      </c>
      <c r="M10" s="6">
        <f t="shared" si="0"/>
        <v>1402</v>
      </c>
      <c r="N10" s="23" t="s">
        <v>214</v>
      </c>
    </row>
    <row r="11" spans="1:16" x14ac:dyDescent="0.25">
      <c r="A11" s="63" t="s">
        <v>23</v>
      </c>
      <c r="B11" s="64">
        <v>11</v>
      </c>
      <c r="C11" s="64">
        <v>2962</v>
      </c>
      <c r="D11" s="64">
        <v>1360</v>
      </c>
      <c r="E11" s="64">
        <v>4</v>
      </c>
      <c r="F11" s="64">
        <v>0</v>
      </c>
      <c r="G11" s="64">
        <v>0</v>
      </c>
      <c r="H11" s="64">
        <v>35</v>
      </c>
      <c r="I11" s="64">
        <v>14</v>
      </c>
      <c r="J11" s="64">
        <v>0</v>
      </c>
      <c r="K11" s="64">
        <v>0</v>
      </c>
      <c r="L11" s="64">
        <v>0</v>
      </c>
      <c r="M11" s="83">
        <f t="shared" si="0"/>
        <v>4386</v>
      </c>
      <c r="N11" s="23" t="s">
        <v>121</v>
      </c>
    </row>
    <row r="12" spans="1:16" x14ac:dyDescent="0.25">
      <c r="A12" s="34" t="s">
        <v>24</v>
      </c>
      <c r="B12" s="2">
        <v>73</v>
      </c>
      <c r="C12" s="2">
        <v>22864</v>
      </c>
      <c r="D12" s="2">
        <v>4843</v>
      </c>
      <c r="E12" s="2">
        <v>17</v>
      </c>
      <c r="F12" s="2">
        <v>2</v>
      </c>
      <c r="G12" s="2">
        <v>4</v>
      </c>
      <c r="H12" s="2">
        <v>12</v>
      </c>
      <c r="I12" s="2">
        <v>9</v>
      </c>
      <c r="J12" s="2">
        <v>1</v>
      </c>
      <c r="K12" s="2">
        <v>0</v>
      </c>
      <c r="L12" s="2">
        <v>0</v>
      </c>
      <c r="M12" s="6">
        <f t="shared" si="0"/>
        <v>27825</v>
      </c>
      <c r="N12" s="23" t="s">
        <v>122</v>
      </c>
    </row>
    <row r="13" spans="1:16" x14ac:dyDescent="0.25">
      <c r="A13" s="63" t="s">
        <v>211</v>
      </c>
      <c r="B13" s="64">
        <v>1546</v>
      </c>
      <c r="C13" s="64">
        <v>114519</v>
      </c>
      <c r="D13" s="64">
        <v>19364</v>
      </c>
      <c r="E13" s="64">
        <v>216</v>
      </c>
      <c r="F13" s="64">
        <v>26</v>
      </c>
      <c r="G13" s="64">
        <v>45</v>
      </c>
      <c r="H13" s="64">
        <v>514</v>
      </c>
      <c r="I13" s="64">
        <v>166</v>
      </c>
      <c r="J13" s="64">
        <v>42</v>
      </c>
      <c r="K13" s="64">
        <v>8</v>
      </c>
      <c r="L13" s="64">
        <v>31</v>
      </c>
      <c r="M13" s="83">
        <f t="shared" si="0"/>
        <v>136477</v>
      </c>
      <c r="N13" s="23" t="s">
        <v>212</v>
      </c>
    </row>
    <row r="14" spans="1:16" x14ac:dyDescent="0.25">
      <c r="A14" s="34" t="s">
        <v>21</v>
      </c>
      <c r="B14" s="2">
        <v>60</v>
      </c>
      <c r="C14" s="2">
        <v>24060</v>
      </c>
      <c r="D14" s="2">
        <v>6103</v>
      </c>
      <c r="E14" s="2">
        <v>51</v>
      </c>
      <c r="F14" s="2">
        <v>3</v>
      </c>
      <c r="G14" s="2">
        <v>15</v>
      </c>
      <c r="H14" s="2">
        <v>574</v>
      </c>
      <c r="I14" s="2">
        <v>60</v>
      </c>
      <c r="J14" s="2">
        <v>1</v>
      </c>
      <c r="K14" s="2">
        <v>0</v>
      </c>
      <c r="L14" s="2">
        <v>1</v>
      </c>
      <c r="M14" s="6">
        <f t="shared" si="0"/>
        <v>30928</v>
      </c>
      <c r="N14" s="23" t="s">
        <v>123</v>
      </c>
    </row>
    <row r="15" spans="1:16" x14ac:dyDescent="0.25">
      <c r="A15" s="63" t="s">
        <v>22</v>
      </c>
      <c r="B15" s="64">
        <v>41</v>
      </c>
      <c r="C15" s="64">
        <v>11343</v>
      </c>
      <c r="D15" s="64">
        <v>1167</v>
      </c>
      <c r="E15" s="64">
        <v>40</v>
      </c>
      <c r="F15" s="64">
        <v>4</v>
      </c>
      <c r="G15" s="64">
        <v>1</v>
      </c>
      <c r="H15" s="64">
        <v>26</v>
      </c>
      <c r="I15" s="64">
        <v>2</v>
      </c>
      <c r="J15" s="64">
        <v>0</v>
      </c>
      <c r="K15" s="64">
        <v>0</v>
      </c>
      <c r="L15" s="64">
        <v>0</v>
      </c>
      <c r="M15" s="83">
        <f t="shared" si="0"/>
        <v>12624</v>
      </c>
      <c r="N15" s="23" t="s">
        <v>124</v>
      </c>
    </row>
    <row r="16" spans="1:16" x14ac:dyDescent="0.25">
      <c r="A16" s="34" t="s">
        <v>25</v>
      </c>
      <c r="B16" s="2">
        <v>37</v>
      </c>
      <c r="C16" s="2">
        <v>8384</v>
      </c>
      <c r="D16" s="2">
        <v>3512</v>
      </c>
      <c r="E16" s="2">
        <v>119</v>
      </c>
      <c r="F16" s="2">
        <v>27</v>
      </c>
      <c r="G16" s="2">
        <v>25</v>
      </c>
      <c r="H16" s="2">
        <v>10</v>
      </c>
      <c r="I16" s="2">
        <v>17</v>
      </c>
      <c r="J16" s="2">
        <v>10</v>
      </c>
      <c r="K16" s="2">
        <v>6</v>
      </c>
      <c r="L16" s="2">
        <v>14</v>
      </c>
      <c r="M16" s="6">
        <f t="shared" si="0"/>
        <v>12161</v>
      </c>
      <c r="N16" s="23" t="s">
        <v>125</v>
      </c>
    </row>
    <row r="17" spans="1:14" x14ac:dyDescent="0.25">
      <c r="A17" s="63" t="s">
        <v>48</v>
      </c>
      <c r="B17" s="64">
        <v>226</v>
      </c>
      <c r="C17" s="64">
        <v>29967</v>
      </c>
      <c r="D17" s="64">
        <v>4826</v>
      </c>
      <c r="E17" s="64">
        <v>16</v>
      </c>
      <c r="F17" s="64">
        <v>1</v>
      </c>
      <c r="G17" s="64">
        <v>4</v>
      </c>
      <c r="H17" s="64">
        <v>299</v>
      </c>
      <c r="I17" s="64">
        <v>58</v>
      </c>
      <c r="J17" s="64">
        <v>1</v>
      </c>
      <c r="K17" s="64">
        <v>0</v>
      </c>
      <c r="L17" s="64">
        <v>0</v>
      </c>
      <c r="M17" s="83">
        <f t="shared" si="0"/>
        <v>35398</v>
      </c>
      <c r="N17" s="23" t="s">
        <v>126</v>
      </c>
    </row>
    <row r="18" spans="1:14" x14ac:dyDescent="0.25">
      <c r="A18" s="34" t="s">
        <v>26</v>
      </c>
      <c r="B18" s="2">
        <v>215</v>
      </c>
      <c r="C18" s="2">
        <v>33428</v>
      </c>
      <c r="D18" s="2">
        <v>5456</v>
      </c>
      <c r="E18" s="2">
        <v>21</v>
      </c>
      <c r="F18" s="2">
        <v>1</v>
      </c>
      <c r="G18" s="2">
        <v>2</v>
      </c>
      <c r="H18" s="2">
        <v>104</v>
      </c>
      <c r="I18" s="2">
        <v>18</v>
      </c>
      <c r="J18" s="2">
        <v>0</v>
      </c>
      <c r="K18" s="2">
        <v>0</v>
      </c>
      <c r="L18" s="2">
        <v>1</v>
      </c>
      <c r="M18" s="6">
        <f t="shared" si="0"/>
        <v>39246</v>
      </c>
      <c r="N18" s="23" t="s">
        <v>127</v>
      </c>
    </row>
    <row r="19" spans="1:14" x14ac:dyDescent="0.25">
      <c r="A19" s="63" t="s">
        <v>27</v>
      </c>
      <c r="B19" s="64">
        <v>20</v>
      </c>
      <c r="C19" s="64">
        <v>1851</v>
      </c>
      <c r="D19" s="64">
        <v>1592</v>
      </c>
      <c r="E19" s="64">
        <v>1</v>
      </c>
      <c r="F19" s="64">
        <v>0</v>
      </c>
      <c r="G19" s="64">
        <v>1</v>
      </c>
      <c r="H19" s="64">
        <v>9</v>
      </c>
      <c r="I19" s="64">
        <v>2</v>
      </c>
      <c r="J19" s="64">
        <v>0</v>
      </c>
      <c r="K19" s="64">
        <v>0</v>
      </c>
      <c r="L19" s="64">
        <v>0</v>
      </c>
      <c r="M19" s="83">
        <f t="shared" si="0"/>
        <v>3476</v>
      </c>
      <c r="N19" s="23" t="s">
        <v>128</v>
      </c>
    </row>
    <row r="20" spans="1:14" x14ac:dyDescent="0.25">
      <c r="A20" s="34" t="s">
        <v>28</v>
      </c>
      <c r="B20" s="2">
        <v>56</v>
      </c>
      <c r="C20" s="2">
        <v>14371</v>
      </c>
      <c r="D20" s="2">
        <v>6958</v>
      </c>
      <c r="E20" s="2">
        <v>26</v>
      </c>
      <c r="F20" s="2">
        <v>2</v>
      </c>
      <c r="G20" s="2">
        <v>10</v>
      </c>
      <c r="H20" s="2">
        <v>10</v>
      </c>
      <c r="I20" s="2">
        <v>7</v>
      </c>
      <c r="J20" s="2">
        <v>14</v>
      </c>
      <c r="K20" s="2">
        <v>0</v>
      </c>
      <c r="L20" s="2">
        <v>6</v>
      </c>
      <c r="M20" s="6">
        <f t="shared" si="0"/>
        <v>21460</v>
      </c>
      <c r="N20" s="23" t="s">
        <v>129</v>
      </c>
    </row>
    <row r="21" spans="1:14" x14ac:dyDescent="0.25">
      <c r="A21" s="63" t="s">
        <v>29</v>
      </c>
      <c r="B21" s="64">
        <v>356</v>
      </c>
      <c r="C21" s="64">
        <v>40362</v>
      </c>
      <c r="D21" s="64">
        <v>12054</v>
      </c>
      <c r="E21" s="64">
        <v>60</v>
      </c>
      <c r="F21" s="64">
        <v>10</v>
      </c>
      <c r="G21" s="64">
        <v>4</v>
      </c>
      <c r="H21" s="64">
        <v>73</v>
      </c>
      <c r="I21" s="64">
        <v>18</v>
      </c>
      <c r="J21" s="64">
        <v>3</v>
      </c>
      <c r="K21" s="64">
        <v>0</v>
      </c>
      <c r="L21" s="64">
        <v>0</v>
      </c>
      <c r="M21" s="83">
        <f t="shared" si="0"/>
        <v>52940</v>
      </c>
      <c r="N21" s="23" t="s">
        <v>130</v>
      </c>
    </row>
    <row r="22" spans="1:14" x14ac:dyDescent="0.25">
      <c r="A22" s="34" t="s">
        <v>30</v>
      </c>
      <c r="B22" s="2">
        <v>63</v>
      </c>
      <c r="C22" s="2">
        <v>14556</v>
      </c>
      <c r="D22" s="2">
        <v>3457</v>
      </c>
      <c r="E22" s="2">
        <v>2</v>
      </c>
      <c r="F22" s="2">
        <v>2</v>
      </c>
      <c r="G22" s="2">
        <v>1</v>
      </c>
      <c r="H22" s="2">
        <v>35</v>
      </c>
      <c r="I22" s="2">
        <v>5</v>
      </c>
      <c r="J22" s="2">
        <v>0</v>
      </c>
      <c r="K22" s="2">
        <v>0</v>
      </c>
      <c r="L22" s="2">
        <v>0</v>
      </c>
      <c r="M22" s="6">
        <f>SUM(B22:L22)</f>
        <v>18121</v>
      </c>
      <c r="N22" s="23" t="s">
        <v>131</v>
      </c>
    </row>
    <row r="23" spans="1:14" x14ac:dyDescent="0.25">
      <c r="A23" s="63" t="s">
        <v>31</v>
      </c>
      <c r="B23" s="64">
        <v>237</v>
      </c>
      <c r="C23" s="64">
        <v>2997</v>
      </c>
      <c r="D23" s="64">
        <v>804</v>
      </c>
      <c r="E23" s="64">
        <v>2</v>
      </c>
      <c r="F23" s="64">
        <v>0</v>
      </c>
      <c r="G23" s="64">
        <v>0</v>
      </c>
      <c r="H23" s="64">
        <v>26</v>
      </c>
      <c r="I23" s="64">
        <v>6</v>
      </c>
      <c r="J23" s="64">
        <v>0</v>
      </c>
      <c r="K23" s="64">
        <v>0</v>
      </c>
      <c r="L23" s="64">
        <v>0</v>
      </c>
      <c r="M23" s="83">
        <f t="shared" si="0"/>
        <v>4072</v>
      </c>
      <c r="N23" s="23" t="s">
        <v>132</v>
      </c>
    </row>
    <row r="24" spans="1:14" x14ac:dyDescent="0.25">
      <c r="A24" s="34" t="s">
        <v>32</v>
      </c>
      <c r="B24" s="2">
        <v>2</v>
      </c>
      <c r="C24" s="2">
        <v>429</v>
      </c>
      <c r="D24" s="2">
        <v>276</v>
      </c>
      <c r="E24" s="2">
        <v>0</v>
      </c>
      <c r="F24" s="2">
        <v>0</v>
      </c>
      <c r="G24" s="2">
        <v>0</v>
      </c>
      <c r="H24" s="2">
        <v>5</v>
      </c>
      <c r="I24" s="2">
        <v>2</v>
      </c>
      <c r="J24" s="2">
        <v>0</v>
      </c>
      <c r="K24" s="2">
        <v>0</v>
      </c>
      <c r="L24" s="2">
        <v>0</v>
      </c>
      <c r="M24" s="6">
        <f t="shared" si="0"/>
        <v>714</v>
      </c>
      <c r="N24" s="23" t="s">
        <v>133</v>
      </c>
    </row>
    <row r="25" spans="1:14" x14ac:dyDescent="0.25">
      <c r="A25" s="63" t="s">
        <v>33</v>
      </c>
      <c r="B25" s="64">
        <v>631</v>
      </c>
      <c r="C25" s="64">
        <v>108066</v>
      </c>
      <c r="D25" s="64">
        <v>18464</v>
      </c>
      <c r="E25" s="64">
        <v>124</v>
      </c>
      <c r="F25" s="64">
        <v>9</v>
      </c>
      <c r="G25" s="64">
        <v>21</v>
      </c>
      <c r="H25" s="64">
        <v>310</v>
      </c>
      <c r="I25" s="64">
        <v>118</v>
      </c>
      <c r="J25" s="64">
        <v>18</v>
      </c>
      <c r="K25" s="64">
        <v>0</v>
      </c>
      <c r="L25" s="64">
        <v>0</v>
      </c>
      <c r="M25" s="83">
        <f t="shared" si="0"/>
        <v>127761</v>
      </c>
      <c r="N25" s="23" t="s">
        <v>134</v>
      </c>
    </row>
    <row r="26" spans="1:14" x14ac:dyDescent="0.25">
      <c r="A26" s="34" t="s">
        <v>34</v>
      </c>
      <c r="B26" s="2">
        <v>3</v>
      </c>
      <c r="C26" s="2">
        <v>2452</v>
      </c>
      <c r="D26" s="2">
        <v>1007</v>
      </c>
      <c r="E26" s="2">
        <v>3</v>
      </c>
      <c r="F26" s="2">
        <v>0</v>
      </c>
      <c r="G26" s="2">
        <v>1</v>
      </c>
      <c r="H26" s="2">
        <v>11</v>
      </c>
      <c r="I26" s="2">
        <v>7</v>
      </c>
      <c r="J26" s="2">
        <v>9</v>
      </c>
      <c r="K26" s="2">
        <v>0</v>
      </c>
      <c r="L26" s="2">
        <v>0</v>
      </c>
      <c r="M26" s="6">
        <f t="shared" si="0"/>
        <v>3493</v>
      </c>
      <c r="N26" s="23" t="s">
        <v>135</v>
      </c>
    </row>
    <row r="27" spans="1:14" x14ac:dyDescent="0.25">
      <c r="A27" s="63" t="s">
        <v>35</v>
      </c>
      <c r="B27" s="64">
        <v>123</v>
      </c>
      <c r="C27" s="64">
        <v>9547</v>
      </c>
      <c r="D27" s="64">
        <v>4269</v>
      </c>
      <c r="E27" s="64">
        <v>11</v>
      </c>
      <c r="F27" s="64">
        <v>0</v>
      </c>
      <c r="G27" s="64">
        <v>2</v>
      </c>
      <c r="H27" s="64">
        <v>128</v>
      </c>
      <c r="I27" s="64">
        <v>59</v>
      </c>
      <c r="J27" s="64">
        <v>0</v>
      </c>
      <c r="K27" s="64">
        <v>0</v>
      </c>
      <c r="L27" s="64">
        <v>0</v>
      </c>
      <c r="M27" s="83">
        <f t="shared" si="0"/>
        <v>14139</v>
      </c>
      <c r="N27" s="23" t="s">
        <v>136</v>
      </c>
    </row>
    <row r="28" spans="1:14" x14ac:dyDescent="0.25">
      <c r="A28" s="34" t="s">
        <v>36</v>
      </c>
      <c r="B28" s="2">
        <v>898</v>
      </c>
      <c r="C28" s="2">
        <v>17285</v>
      </c>
      <c r="D28" s="2">
        <v>2420</v>
      </c>
      <c r="E28" s="2">
        <v>13</v>
      </c>
      <c r="F28" s="2">
        <v>1</v>
      </c>
      <c r="G28" s="2">
        <v>7</v>
      </c>
      <c r="H28" s="2">
        <v>32</v>
      </c>
      <c r="I28" s="2">
        <v>6</v>
      </c>
      <c r="J28" s="2">
        <v>0</v>
      </c>
      <c r="K28" s="2">
        <v>0</v>
      </c>
      <c r="L28" s="2">
        <v>0</v>
      </c>
      <c r="M28" s="6">
        <f t="shared" si="0"/>
        <v>20662</v>
      </c>
      <c r="N28" s="23" t="s">
        <v>137</v>
      </c>
    </row>
    <row r="29" spans="1:14" x14ac:dyDescent="0.25">
      <c r="A29" s="63" t="s">
        <v>37</v>
      </c>
      <c r="B29" s="64">
        <v>5</v>
      </c>
      <c r="C29" s="64">
        <v>759</v>
      </c>
      <c r="D29" s="64">
        <v>226</v>
      </c>
      <c r="E29" s="64">
        <v>5</v>
      </c>
      <c r="F29" s="64">
        <v>0</v>
      </c>
      <c r="G29" s="64">
        <v>0</v>
      </c>
      <c r="H29" s="64">
        <v>59</v>
      </c>
      <c r="I29" s="64">
        <v>12</v>
      </c>
      <c r="J29" s="64">
        <v>3</v>
      </c>
      <c r="K29" s="64">
        <v>0</v>
      </c>
      <c r="L29" s="64">
        <v>0</v>
      </c>
      <c r="M29" s="83">
        <f t="shared" si="0"/>
        <v>1069</v>
      </c>
      <c r="N29" s="23" t="s">
        <v>138</v>
      </c>
    </row>
    <row r="30" spans="1:14" x14ac:dyDescent="0.25">
      <c r="A30" s="34" t="s">
        <v>38</v>
      </c>
      <c r="B30" s="2">
        <v>40</v>
      </c>
      <c r="C30" s="2">
        <v>12858</v>
      </c>
      <c r="D30" s="2">
        <v>4003</v>
      </c>
      <c r="E30" s="2">
        <v>7</v>
      </c>
      <c r="F30" s="2">
        <v>2</v>
      </c>
      <c r="G30" s="2">
        <v>0</v>
      </c>
      <c r="H30" s="2">
        <v>10</v>
      </c>
      <c r="I30" s="2">
        <v>6</v>
      </c>
      <c r="J30" s="2">
        <v>2</v>
      </c>
      <c r="K30" s="2">
        <v>0</v>
      </c>
      <c r="L30" s="2">
        <v>1</v>
      </c>
      <c r="M30" s="6">
        <f t="shared" si="0"/>
        <v>16929</v>
      </c>
      <c r="N30" s="23" t="s">
        <v>139</v>
      </c>
    </row>
    <row r="31" spans="1:14" x14ac:dyDescent="0.25">
      <c r="A31" s="63" t="s">
        <v>39</v>
      </c>
      <c r="B31" s="64">
        <v>51</v>
      </c>
      <c r="C31" s="64">
        <v>15055</v>
      </c>
      <c r="D31" s="64">
        <v>2212</v>
      </c>
      <c r="E31" s="64">
        <v>7</v>
      </c>
      <c r="F31" s="64">
        <v>0</v>
      </c>
      <c r="G31" s="64">
        <v>0</v>
      </c>
      <c r="H31" s="64">
        <v>39</v>
      </c>
      <c r="I31" s="64">
        <v>6</v>
      </c>
      <c r="J31" s="64">
        <v>0</v>
      </c>
      <c r="K31" s="64">
        <v>0</v>
      </c>
      <c r="L31" s="64">
        <v>0</v>
      </c>
      <c r="M31" s="83">
        <f t="shared" si="0"/>
        <v>17370</v>
      </c>
      <c r="N31" s="23" t="s">
        <v>140</v>
      </c>
    </row>
    <row r="32" spans="1:14" x14ac:dyDescent="0.25">
      <c r="A32" s="34" t="s">
        <v>40</v>
      </c>
      <c r="B32" s="2">
        <v>32</v>
      </c>
      <c r="C32" s="2">
        <v>13468</v>
      </c>
      <c r="D32" s="2">
        <v>2468</v>
      </c>
      <c r="E32" s="2">
        <v>22</v>
      </c>
      <c r="F32" s="2">
        <v>1</v>
      </c>
      <c r="G32" s="2">
        <v>0</v>
      </c>
      <c r="H32" s="2">
        <v>21</v>
      </c>
      <c r="I32" s="2">
        <v>14</v>
      </c>
      <c r="J32" s="2">
        <v>1</v>
      </c>
      <c r="K32" s="2">
        <v>0</v>
      </c>
      <c r="L32" s="2">
        <v>0</v>
      </c>
      <c r="M32" s="6">
        <f t="shared" si="0"/>
        <v>16027</v>
      </c>
      <c r="N32" s="23" t="s">
        <v>141</v>
      </c>
    </row>
    <row r="33" spans="1:14" x14ac:dyDescent="0.25">
      <c r="A33" s="63" t="s">
        <v>41</v>
      </c>
      <c r="B33" s="64">
        <v>36</v>
      </c>
      <c r="C33" s="64">
        <v>3370</v>
      </c>
      <c r="D33" s="64">
        <v>2276</v>
      </c>
      <c r="E33" s="64">
        <v>30</v>
      </c>
      <c r="F33" s="64">
        <v>1</v>
      </c>
      <c r="G33" s="64">
        <v>1</v>
      </c>
      <c r="H33" s="64">
        <v>112</v>
      </c>
      <c r="I33" s="64">
        <v>74</v>
      </c>
      <c r="J33" s="64">
        <v>3</v>
      </c>
      <c r="K33" s="64">
        <v>0</v>
      </c>
      <c r="L33" s="64">
        <v>0</v>
      </c>
      <c r="M33" s="83">
        <f t="shared" si="0"/>
        <v>5903</v>
      </c>
      <c r="N33" s="23" t="s">
        <v>142</v>
      </c>
    </row>
    <row r="34" spans="1:14" x14ac:dyDescent="0.25">
      <c r="A34" s="34" t="s">
        <v>42</v>
      </c>
      <c r="B34" s="2">
        <v>52</v>
      </c>
      <c r="C34" s="2">
        <v>36531</v>
      </c>
      <c r="D34" s="2">
        <v>8274</v>
      </c>
      <c r="E34" s="2">
        <v>121</v>
      </c>
      <c r="F34" s="2">
        <v>28</v>
      </c>
      <c r="G34" s="2">
        <v>12</v>
      </c>
      <c r="H34" s="2">
        <v>140</v>
      </c>
      <c r="I34" s="2">
        <v>56</v>
      </c>
      <c r="J34" s="2">
        <v>23</v>
      </c>
      <c r="K34" s="2">
        <v>4</v>
      </c>
      <c r="L34" s="2">
        <v>20</v>
      </c>
      <c r="M34" s="6">
        <f t="shared" si="0"/>
        <v>45261</v>
      </c>
      <c r="N34" s="23" t="s">
        <v>215</v>
      </c>
    </row>
    <row r="35" spans="1:14" x14ac:dyDescent="0.25">
      <c r="A35" s="63" t="s">
        <v>43</v>
      </c>
      <c r="B35" s="64">
        <v>23</v>
      </c>
      <c r="C35" s="64">
        <v>1491</v>
      </c>
      <c r="D35" s="64">
        <v>634</v>
      </c>
      <c r="E35" s="64">
        <v>0</v>
      </c>
      <c r="F35" s="64">
        <v>0</v>
      </c>
      <c r="G35" s="64">
        <v>1</v>
      </c>
      <c r="H35" s="64">
        <v>63</v>
      </c>
      <c r="I35" s="64">
        <v>17</v>
      </c>
      <c r="J35" s="64">
        <v>3</v>
      </c>
      <c r="K35" s="64">
        <v>0</v>
      </c>
      <c r="L35" s="64">
        <v>0</v>
      </c>
      <c r="M35" s="83">
        <f t="shared" si="0"/>
        <v>2232</v>
      </c>
      <c r="N35" s="23" t="s">
        <v>143</v>
      </c>
    </row>
    <row r="36" spans="1:14" x14ac:dyDescent="0.25">
      <c r="A36" s="34" t="s">
        <v>44</v>
      </c>
      <c r="B36" s="2">
        <v>166</v>
      </c>
      <c r="C36" s="2">
        <v>28684</v>
      </c>
      <c r="D36" s="2">
        <v>6361</v>
      </c>
      <c r="E36" s="2">
        <v>95</v>
      </c>
      <c r="F36" s="2">
        <v>6</v>
      </c>
      <c r="G36" s="2">
        <v>5</v>
      </c>
      <c r="H36" s="2">
        <v>65</v>
      </c>
      <c r="I36" s="2">
        <v>24</v>
      </c>
      <c r="J36" s="2">
        <v>1</v>
      </c>
      <c r="K36" s="2">
        <v>0</v>
      </c>
      <c r="L36" s="2">
        <v>0</v>
      </c>
      <c r="M36" s="6">
        <f t="shared" si="0"/>
        <v>35407</v>
      </c>
      <c r="N36" s="23" t="s">
        <v>144</v>
      </c>
    </row>
    <row r="37" spans="1:14" x14ac:dyDescent="0.25">
      <c r="A37" s="63" t="s">
        <v>45</v>
      </c>
      <c r="B37" s="64">
        <v>49</v>
      </c>
      <c r="C37" s="64">
        <v>5301</v>
      </c>
      <c r="D37" s="64">
        <v>864</v>
      </c>
      <c r="E37" s="64">
        <v>9</v>
      </c>
      <c r="F37" s="64">
        <v>1</v>
      </c>
      <c r="G37" s="64">
        <v>1</v>
      </c>
      <c r="H37" s="64">
        <v>43</v>
      </c>
      <c r="I37" s="64">
        <v>16</v>
      </c>
      <c r="J37" s="64">
        <v>0</v>
      </c>
      <c r="K37" s="64">
        <v>0</v>
      </c>
      <c r="L37" s="64">
        <v>0</v>
      </c>
      <c r="M37" s="83">
        <f t="shared" si="0"/>
        <v>6284</v>
      </c>
      <c r="N37" s="23" t="s">
        <v>145</v>
      </c>
    </row>
    <row r="38" spans="1:14" x14ac:dyDescent="0.25">
      <c r="A38" s="34" t="s">
        <v>46</v>
      </c>
      <c r="B38" s="2">
        <v>2</v>
      </c>
      <c r="C38" s="2">
        <v>2746</v>
      </c>
      <c r="D38" s="2">
        <v>1223</v>
      </c>
      <c r="E38" s="2">
        <v>3</v>
      </c>
      <c r="F38" s="2">
        <v>0</v>
      </c>
      <c r="G38" s="2">
        <v>0</v>
      </c>
      <c r="H38" s="2">
        <v>12</v>
      </c>
      <c r="I38" s="2">
        <v>6</v>
      </c>
      <c r="J38" s="2">
        <v>0</v>
      </c>
      <c r="K38" s="2">
        <v>0</v>
      </c>
      <c r="L38" s="2">
        <v>0</v>
      </c>
      <c r="M38" s="6">
        <f t="shared" si="0"/>
        <v>3992</v>
      </c>
      <c r="N38" s="23" t="s">
        <v>146</v>
      </c>
    </row>
    <row r="39" spans="1:14" ht="9.75" customHeight="1" x14ac:dyDescent="0.25">
      <c r="A39" s="15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24.75" customHeight="1" x14ac:dyDescent="0.25">
      <c r="A40" s="55" t="s">
        <v>63</v>
      </c>
      <c r="B40" s="56">
        <f t="shared" ref="B40:M40" si="1">SUM(B7:B38)</f>
        <v>5296</v>
      </c>
      <c r="C40" s="56">
        <f t="shared" si="1"/>
        <v>609748</v>
      </c>
      <c r="D40" s="56">
        <f t="shared" si="1"/>
        <v>129876</v>
      </c>
      <c r="E40" s="56">
        <f t="shared" si="1"/>
        <v>1093</v>
      </c>
      <c r="F40" s="56">
        <f t="shared" si="1"/>
        <v>129</v>
      </c>
      <c r="G40" s="56">
        <f t="shared" si="1"/>
        <v>173</v>
      </c>
      <c r="H40" s="56">
        <f t="shared" si="1"/>
        <v>3260</v>
      </c>
      <c r="I40" s="56">
        <f t="shared" si="1"/>
        <v>854</v>
      </c>
      <c r="J40" s="56">
        <f t="shared" si="1"/>
        <v>141</v>
      </c>
      <c r="K40" s="56">
        <f t="shared" si="1"/>
        <v>18</v>
      </c>
      <c r="L40" s="56">
        <f t="shared" si="1"/>
        <v>75</v>
      </c>
      <c r="M40" s="56">
        <f t="shared" si="1"/>
        <v>750663</v>
      </c>
    </row>
  </sheetData>
  <mergeCells count="3">
    <mergeCell ref="A4:A5"/>
    <mergeCell ref="B4:L4"/>
    <mergeCell ref="M4:M5"/>
  </mergeCells>
  <phoneticPr fontId="0" type="noConversion"/>
  <pageMargins left="0.15748031496062992" right="0.15748031496062992" top="0.19685039370078741" bottom="0.98425196850393704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1.1.1</vt:lpstr>
      <vt:lpstr>1.1.2</vt:lpstr>
      <vt:lpstr>1.1.3</vt:lpstr>
      <vt:lpstr>1.1.4</vt:lpstr>
      <vt:lpstr>1.1.5</vt:lpstr>
      <vt:lpstr>1.1.6</vt:lpstr>
      <vt:lpstr>1.1.6.1</vt:lpstr>
      <vt:lpstr>1.1.6.2</vt:lpstr>
      <vt:lpstr>1.1.7</vt:lpstr>
      <vt:lpstr>1.1.7.1</vt:lpstr>
      <vt:lpstr>1.1.7.2</vt:lpstr>
      <vt:lpstr>1.1.8</vt:lpstr>
      <vt:lpstr>1.1.9</vt:lpstr>
      <vt:lpstr> 1.1.10</vt:lpstr>
      <vt:lpstr> 1.1.11</vt:lpstr>
      <vt:lpstr>1.2.1</vt:lpstr>
      <vt:lpstr>1.2.2</vt:lpstr>
      <vt:lpstr>1.2.3</vt:lpstr>
      <vt:lpstr>1.3.1 </vt:lpstr>
      <vt:lpstr>1.4.1  </vt:lpstr>
      <vt:lpstr>1.4.2</vt:lpstr>
      <vt:lpstr>'1.1.4'!Área_de_impresión</vt:lpstr>
      <vt:lpstr>'1.2.2'!Área_de_impresión</vt:lpstr>
      <vt:lpstr>'1.2.3'!Área_de_impresión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cramosur</dc:creator>
  <cp:lastModifiedBy>Michel Flores Vivanco</cp:lastModifiedBy>
  <cp:lastPrinted>2010-04-27T01:13:13Z</cp:lastPrinted>
  <dcterms:created xsi:type="dcterms:W3CDTF">2008-04-22T17:23:47Z</dcterms:created>
  <dcterms:modified xsi:type="dcterms:W3CDTF">2026-03-10T19:00:58Z</dcterms:modified>
</cp:coreProperties>
</file>